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420" windowWidth="9420" windowHeight="7890" activeTab="0"/>
  </bookViews>
  <sheets>
    <sheet name="Artículos Chapa" sheetId="1" r:id="rId1"/>
  </sheets>
  <definedNames>
    <definedName name="_xlnm.Print_Titles" localSheetId="0">'Artículos Chapa'!$1:$6</definedName>
  </definedNames>
  <calcPr fullCalcOnLoad="1"/>
</workbook>
</file>

<file path=xl/sharedStrings.xml><?xml version="1.0" encoding="utf-8"?>
<sst xmlns="http://schemas.openxmlformats.org/spreadsheetml/2006/main" count="123" uniqueCount="84">
  <si>
    <t>de millar</t>
  </si>
  <si>
    <r>
      <t xml:space="preserve">CHAPA </t>
    </r>
    <r>
      <rPr>
        <b/>
        <sz val="11"/>
        <color indexed="50"/>
        <rFont val="Arial"/>
        <family val="2"/>
      </rPr>
      <t>Tachas</t>
    </r>
  </si>
  <si>
    <t>Hierro</t>
  </si>
  <si>
    <t>Bronce</t>
  </si>
  <si>
    <t>Oro 24K</t>
  </si>
  <si>
    <t>niq, br.vjo, fl.</t>
  </si>
  <si>
    <t>color esp</t>
  </si>
  <si>
    <t>a</t>
  </si>
  <si>
    <t>2,5 mm diámetro</t>
  </si>
  <si>
    <t>cotizar</t>
  </si>
  <si>
    <t>6,5 mm diámetro</t>
  </si>
  <si>
    <t>8 mm diámetro</t>
  </si>
  <si>
    <t>9,5 mm diámetro</t>
  </si>
  <si>
    <t>15 mm diámetro</t>
  </si>
  <si>
    <t>12 mm diámetro</t>
  </si>
  <si>
    <t>14 mm diámetro</t>
  </si>
  <si>
    <t>18 mm diámetro</t>
  </si>
  <si>
    <t>30 mm diámetro</t>
  </si>
  <si>
    <t>18 mm largo</t>
  </si>
  <si>
    <t>5mm</t>
  </si>
  <si>
    <t>6,5mm</t>
  </si>
  <si>
    <t>8mm</t>
  </si>
  <si>
    <t>13mm</t>
  </si>
  <si>
    <t>20mm</t>
  </si>
  <si>
    <t>10x10mm</t>
  </si>
  <si>
    <t>15x15mm</t>
  </si>
  <si>
    <t>7 x 20 mm</t>
  </si>
  <si>
    <t>10 x 25 mm</t>
  </si>
  <si>
    <t>10 x 30 mm</t>
  </si>
  <si>
    <t>12mm</t>
  </si>
  <si>
    <t>Automática</t>
  </si>
  <si>
    <t>Bajorelieve p/piedra resina</t>
  </si>
  <si>
    <t>x unid</t>
  </si>
  <si>
    <r>
      <t>c/resina</t>
    </r>
    <r>
      <rPr>
        <sz val="10"/>
        <color indexed="8"/>
        <rFont val="Arial"/>
        <family val="2"/>
      </rPr>
      <t xml:space="preserve"> color a pedido</t>
    </r>
  </si>
  <si>
    <t>10mm</t>
  </si>
  <si>
    <t>15mm</t>
  </si>
  <si>
    <r>
      <rPr>
        <sz val="10"/>
        <color indexed="8"/>
        <rFont val="Arial"/>
        <family val="2"/>
      </rPr>
      <t>CHTA0001</t>
    </r>
    <r>
      <rPr>
        <b/>
        <sz val="10"/>
        <color indexed="8"/>
        <rFont val="Arial"/>
        <family val="2"/>
      </rPr>
      <t xml:space="preserve"> Cloute 2,5 mm</t>
    </r>
  </si>
  <si>
    <r>
      <rPr>
        <sz val="10"/>
        <color indexed="8"/>
        <rFont val="Arial"/>
        <family val="2"/>
      </rPr>
      <t>CHTA0008</t>
    </r>
    <r>
      <rPr>
        <b/>
        <sz val="10"/>
        <color indexed="8"/>
        <rFont val="Arial"/>
        <family val="2"/>
      </rPr>
      <t xml:space="preserve"> Cloute 12 mm</t>
    </r>
  </si>
  <si>
    <r>
      <rPr>
        <sz val="10"/>
        <color indexed="8"/>
        <rFont val="Arial"/>
        <family val="2"/>
      </rPr>
      <t>CHTA0006</t>
    </r>
    <r>
      <rPr>
        <b/>
        <sz val="10"/>
        <color indexed="8"/>
        <rFont val="Arial"/>
        <family val="2"/>
      </rPr>
      <t xml:space="preserve"> Cloute 15mm</t>
    </r>
  </si>
  <si>
    <r>
      <rPr>
        <sz val="10"/>
        <rFont val="Arial"/>
        <family val="2"/>
      </rPr>
      <t>CHTA0030</t>
    </r>
    <r>
      <rPr>
        <b/>
        <sz val="10"/>
        <rFont val="Arial"/>
        <family val="2"/>
      </rPr>
      <t xml:space="preserve"> Redonda 30 mm</t>
    </r>
  </si>
  <si>
    <r>
      <rPr>
        <sz val="10"/>
        <rFont val="Arial"/>
        <family val="2"/>
      </rPr>
      <t>CHTA0031</t>
    </r>
    <r>
      <rPr>
        <b/>
        <sz val="10"/>
        <rFont val="Arial"/>
        <family val="2"/>
      </rPr>
      <t xml:space="preserve"> Semilla 18 mm</t>
    </r>
  </si>
  <si>
    <r>
      <rPr>
        <sz val="10"/>
        <color indexed="8"/>
        <rFont val="Arial"/>
        <family val="2"/>
      </rPr>
      <t>CHTA00636</t>
    </r>
    <r>
      <rPr>
        <b/>
        <sz val="10"/>
        <color indexed="8"/>
        <rFont val="Arial"/>
        <family val="2"/>
      </rPr>
      <t xml:space="preserve"> Cónica 5,5 mm</t>
    </r>
  </si>
  <si>
    <r>
      <rPr>
        <sz val="10"/>
        <color indexed="8"/>
        <rFont val="Arial"/>
        <family val="2"/>
      </rPr>
      <t>CHTA0046</t>
    </r>
    <r>
      <rPr>
        <b/>
        <sz val="10"/>
        <color indexed="8"/>
        <rFont val="Arial"/>
        <family val="2"/>
      </rPr>
      <t xml:space="preserve"> Cónica 6,5 mm</t>
    </r>
  </si>
  <si>
    <r>
      <rPr>
        <sz val="10"/>
        <color indexed="8"/>
        <rFont val="Arial"/>
        <family val="2"/>
      </rPr>
      <t xml:space="preserve">CHTA0033 </t>
    </r>
    <r>
      <rPr>
        <b/>
        <sz val="10"/>
        <color indexed="8"/>
        <rFont val="Arial"/>
        <family val="2"/>
      </rPr>
      <t>Cónica 8 mm</t>
    </r>
  </si>
  <si>
    <r>
      <rPr>
        <sz val="10"/>
        <color indexed="8"/>
        <rFont val="Arial"/>
        <family val="2"/>
      </rPr>
      <t xml:space="preserve">CHTA0034 </t>
    </r>
    <r>
      <rPr>
        <b/>
        <sz val="10"/>
        <color indexed="8"/>
        <rFont val="Arial"/>
        <family val="2"/>
      </rPr>
      <t>Cónica 12 mm</t>
    </r>
  </si>
  <si>
    <r>
      <rPr>
        <sz val="10"/>
        <color indexed="8"/>
        <rFont val="Arial"/>
        <family val="2"/>
      </rPr>
      <t>CHTA00342</t>
    </r>
    <r>
      <rPr>
        <b/>
        <sz val="10"/>
        <color indexed="8"/>
        <rFont val="Arial"/>
        <family val="2"/>
      </rPr>
      <t xml:space="preserve"> Cónica de 2 patas</t>
    </r>
  </si>
  <si>
    <r>
      <rPr>
        <sz val="10"/>
        <color indexed="8"/>
        <rFont val="Arial"/>
        <family val="2"/>
      </rPr>
      <t>CHTA0016</t>
    </r>
    <r>
      <rPr>
        <b/>
        <sz val="10"/>
        <color indexed="8"/>
        <rFont val="Arial"/>
        <family val="2"/>
      </rPr>
      <t xml:space="preserve"> Piramidal 5 x 5 mm</t>
    </r>
  </si>
  <si>
    <r>
      <rPr>
        <sz val="10"/>
        <rFont val="Arial"/>
        <family val="2"/>
      </rPr>
      <t xml:space="preserve">CHTA0017 </t>
    </r>
    <r>
      <rPr>
        <b/>
        <sz val="10"/>
        <rFont val="Arial"/>
        <family val="2"/>
      </rPr>
      <t>Piramidal 8 x 8 mm</t>
    </r>
  </si>
  <si>
    <r>
      <rPr>
        <sz val="10"/>
        <rFont val="Arial"/>
        <family val="2"/>
      </rPr>
      <t>CHTA0019</t>
    </r>
    <r>
      <rPr>
        <b/>
        <sz val="10"/>
        <rFont val="Arial"/>
        <family val="2"/>
      </rPr>
      <t xml:space="preserve"> Piramidal 10 x 10 mm</t>
    </r>
  </si>
  <si>
    <r>
      <rPr>
        <sz val="10"/>
        <color indexed="8"/>
        <rFont val="Arial"/>
        <family val="2"/>
      </rPr>
      <t xml:space="preserve">CHTA0020 </t>
    </r>
    <r>
      <rPr>
        <b/>
        <sz val="10"/>
        <color indexed="8"/>
        <rFont val="Arial"/>
        <family val="2"/>
      </rPr>
      <t>Piramidal 13 x 13 mm</t>
    </r>
  </si>
  <si>
    <r>
      <rPr>
        <sz val="10"/>
        <color indexed="8"/>
        <rFont val="Arial"/>
        <family val="2"/>
      </rPr>
      <t>CHTA0050</t>
    </r>
    <r>
      <rPr>
        <b/>
        <sz val="10"/>
        <color indexed="8"/>
        <rFont val="Arial"/>
        <family val="2"/>
      </rPr>
      <t xml:space="preserve"> Piramidal 13 x 4 mm</t>
    </r>
  </si>
  <si>
    <r>
      <rPr>
        <sz val="10"/>
        <color indexed="8"/>
        <rFont val="Arial"/>
        <family val="2"/>
      </rPr>
      <t xml:space="preserve">CHTA0022 </t>
    </r>
    <r>
      <rPr>
        <b/>
        <sz val="10"/>
        <color indexed="8"/>
        <rFont val="Arial"/>
        <family val="2"/>
      </rPr>
      <t>Piramidal 15 x 15 mm</t>
    </r>
  </si>
  <si>
    <r>
      <rPr>
        <sz val="10"/>
        <color indexed="8"/>
        <rFont val="Arial"/>
        <family val="2"/>
      </rPr>
      <t xml:space="preserve">CHTA0024 </t>
    </r>
    <r>
      <rPr>
        <b/>
        <sz val="10"/>
        <color indexed="8"/>
        <rFont val="Arial"/>
        <family val="2"/>
      </rPr>
      <t>Plana Cuadr. 10x10</t>
    </r>
  </si>
  <si>
    <r>
      <rPr>
        <sz val="10"/>
        <color indexed="8"/>
        <rFont val="Arial"/>
        <family val="2"/>
      </rPr>
      <t xml:space="preserve">CHTA0025 </t>
    </r>
    <r>
      <rPr>
        <b/>
        <sz val="10"/>
        <color indexed="8"/>
        <rFont val="Arial"/>
        <family val="2"/>
      </rPr>
      <t>Plana Cuadr. 15x15</t>
    </r>
  </si>
  <si>
    <r>
      <rPr>
        <sz val="10"/>
        <rFont val="Arial"/>
        <family val="2"/>
      </rPr>
      <t>CHTA0035</t>
    </r>
    <r>
      <rPr>
        <b/>
        <sz val="10"/>
        <rFont val="Arial"/>
        <family val="2"/>
      </rPr>
      <t xml:space="preserve"> Espejo 7x20mm 2patas</t>
    </r>
  </si>
  <si>
    <r>
      <rPr>
        <sz val="10"/>
        <rFont val="Arial"/>
        <family val="2"/>
      </rPr>
      <t>CHTA0036</t>
    </r>
    <r>
      <rPr>
        <b/>
        <sz val="10"/>
        <rFont val="Arial"/>
        <family val="2"/>
      </rPr>
      <t xml:space="preserve"> Espejo 10x25mm 2patas</t>
    </r>
  </si>
  <si>
    <r>
      <rPr>
        <sz val="10"/>
        <rFont val="Arial"/>
        <family val="2"/>
      </rPr>
      <t>CHTA0037</t>
    </r>
    <r>
      <rPr>
        <b/>
        <sz val="10"/>
        <rFont val="Arial"/>
        <family val="2"/>
      </rPr>
      <t xml:space="preserve"> Espejo 10x30mm 2patas</t>
    </r>
  </si>
  <si>
    <r>
      <rPr>
        <sz val="10"/>
        <rFont val="Arial"/>
        <family val="2"/>
      </rPr>
      <t xml:space="preserve">CHTA0038 </t>
    </r>
    <r>
      <rPr>
        <b/>
        <sz val="10"/>
        <rFont val="Arial"/>
        <family val="2"/>
      </rPr>
      <t>Estrella 12mm</t>
    </r>
  </si>
  <si>
    <r>
      <rPr>
        <sz val="10"/>
        <rFont val="Arial"/>
        <family val="2"/>
      </rPr>
      <t>CHTA0040</t>
    </r>
    <r>
      <rPr>
        <b/>
        <sz val="10"/>
        <rFont val="Arial"/>
        <family val="2"/>
      </rPr>
      <t xml:space="preserve"> Estrella automática</t>
    </r>
  </si>
  <si>
    <r>
      <rPr>
        <sz val="10"/>
        <color indexed="8"/>
        <rFont val="Arial"/>
        <family val="2"/>
      </rPr>
      <t>CHTA0048</t>
    </r>
    <r>
      <rPr>
        <b/>
        <sz val="10"/>
        <color indexed="8"/>
        <rFont val="Arial"/>
        <family val="2"/>
      </rPr>
      <t xml:space="preserve"> Cloute Estamp. 9,5mm</t>
    </r>
  </si>
  <si>
    <r>
      <rPr>
        <sz val="10"/>
        <color indexed="8"/>
        <rFont val="Arial"/>
        <family val="2"/>
      </rPr>
      <t xml:space="preserve">CHTA0049 </t>
    </r>
    <r>
      <rPr>
        <b/>
        <sz val="10"/>
        <color indexed="8"/>
        <rFont val="Arial"/>
        <family val="2"/>
      </rPr>
      <t>Cloute c/Strass 9,5mm</t>
    </r>
  </si>
  <si>
    <r>
      <rPr>
        <sz val="10"/>
        <color indexed="8"/>
        <rFont val="Arial"/>
        <family val="2"/>
      </rPr>
      <t>CHTA0043</t>
    </r>
    <r>
      <rPr>
        <b/>
        <sz val="10"/>
        <color indexed="8"/>
        <rFont val="Arial"/>
        <family val="2"/>
      </rPr>
      <t xml:space="preserve"> Botón 14mm</t>
    </r>
  </si>
  <si>
    <r>
      <rPr>
        <sz val="10"/>
        <color indexed="8"/>
        <rFont val="Arial"/>
        <family val="2"/>
      </rPr>
      <t xml:space="preserve">CHTA0044 </t>
    </r>
    <r>
      <rPr>
        <b/>
        <sz val="10"/>
        <color indexed="8"/>
        <rFont val="Arial"/>
        <family val="2"/>
      </rPr>
      <t>Botón 18mm</t>
    </r>
  </si>
  <si>
    <r>
      <rPr>
        <sz val="10"/>
        <color indexed="8"/>
        <rFont val="Arial"/>
        <family val="2"/>
      </rPr>
      <t>CHTA0051</t>
    </r>
    <r>
      <rPr>
        <b/>
        <sz val="10"/>
        <color indexed="8"/>
        <rFont val="Arial"/>
        <family val="2"/>
      </rPr>
      <t xml:space="preserve"> Cloute Grabada piram.</t>
    </r>
  </si>
  <si>
    <r>
      <rPr>
        <sz val="10"/>
        <color indexed="8"/>
        <rFont val="Arial"/>
        <family val="2"/>
      </rPr>
      <t>CHTA0004</t>
    </r>
    <r>
      <rPr>
        <b/>
        <sz val="10"/>
        <color indexed="8"/>
        <rFont val="Arial"/>
        <family val="2"/>
      </rPr>
      <t xml:space="preserve"> Cloute 8 mm</t>
    </r>
  </si>
  <si>
    <r>
      <rPr>
        <sz val="10"/>
        <rFont val="Arial"/>
        <family val="2"/>
      </rPr>
      <t xml:space="preserve">CHTA0003 </t>
    </r>
    <r>
      <rPr>
        <b/>
        <sz val="10"/>
        <rFont val="Arial"/>
        <family val="2"/>
      </rPr>
      <t>Cloute 5,5 mm</t>
    </r>
  </si>
  <si>
    <r>
      <rPr>
        <sz val="10"/>
        <color indexed="8"/>
        <rFont val="Arial"/>
        <family val="2"/>
      </rPr>
      <t>CHTA0002</t>
    </r>
    <r>
      <rPr>
        <b/>
        <sz val="10"/>
        <color indexed="8"/>
        <rFont val="Arial"/>
        <family val="2"/>
      </rPr>
      <t xml:space="preserve"> Cloute 3,5 mm</t>
    </r>
  </si>
  <si>
    <r>
      <rPr>
        <sz val="10"/>
        <rFont val="Arial"/>
        <family val="2"/>
      </rPr>
      <t>CHTA0005</t>
    </r>
    <r>
      <rPr>
        <b/>
        <sz val="10"/>
        <rFont val="Arial"/>
        <family val="2"/>
      </rPr>
      <t xml:space="preserve"> Cloute 9,5 mm</t>
    </r>
  </si>
  <si>
    <r>
      <rPr>
        <sz val="10"/>
        <color indexed="8"/>
        <rFont val="Arial"/>
        <family val="2"/>
      </rPr>
      <t>CHTA0007</t>
    </r>
    <r>
      <rPr>
        <b/>
        <sz val="10"/>
        <color indexed="8"/>
        <rFont val="Arial"/>
        <family val="2"/>
      </rPr>
      <t xml:space="preserve"> Cloute 20mm</t>
    </r>
  </si>
  <si>
    <r>
      <rPr>
        <sz val="10"/>
        <color indexed="8"/>
        <rFont val="Arial"/>
        <family val="2"/>
      </rPr>
      <t>CHTA0009</t>
    </r>
    <r>
      <rPr>
        <b/>
        <sz val="10"/>
        <color indexed="8"/>
        <rFont val="Arial"/>
        <family val="2"/>
      </rPr>
      <t xml:space="preserve"> Plana 3,5 mm</t>
    </r>
  </si>
  <si>
    <r>
      <rPr>
        <sz val="10"/>
        <rFont val="Arial"/>
        <family val="2"/>
      </rPr>
      <t xml:space="preserve">CHTA0010 </t>
    </r>
    <r>
      <rPr>
        <b/>
        <sz val="10"/>
        <rFont val="Arial"/>
        <family val="2"/>
      </rPr>
      <t>Plana 5,5 mm</t>
    </r>
  </si>
  <si>
    <r>
      <rPr>
        <sz val="10"/>
        <color indexed="8"/>
        <rFont val="Arial"/>
        <family val="2"/>
      </rPr>
      <t>CHTA0011</t>
    </r>
    <r>
      <rPr>
        <b/>
        <sz val="10"/>
        <color indexed="8"/>
        <rFont val="Arial"/>
        <family val="2"/>
      </rPr>
      <t xml:space="preserve"> Plana 8 mm</t>
    </r>
  </si>
  <si>
    <r>
      <rPr>
        <sz val="10"/>
        <rFont val="Arial"/>
        <family val="2"/>
      </rPr>
      <t>CHTA0012</t>
    </r>
    <r>
      <rPr>
        <b/>
        <sz val="10"/>
        <rFont val="Arial"/>
        <family val="2"/>
      </rPr>
      <t xml:space="preserve"> Plana 9,5 mm</t>
    </r>
  </si>
  <si>
    <r>
      <rPr>
        <sz val="10"/>
        <rFont val="Arial"/>
        <family val="2"/>
      </rPr>
      <t xml:space="preserve">CHTA0023 </t>
    </r>
    <r>
      <rPr>
        <b/>
        <sz val="10"/>
        <rFont val="Arial"/>
        <family val="2"/>
      </rPr>
      <t>Piram. 20 x 20 mm</t>
    </r>
  </si>
  <si>
    <t>nq, bv, flo</t>
  </si>
  <si>
    <r>
      <rPr>
        <sz val="10"/>
        <rFont val="Arial"/>
        <family val="2"/>
      </rPr>
      <t>CHTA0042</t>
    </r>
    <r>
      <rPr>
        <b/>
        <sz val="10"/>
        <rFont val="Arial"/>
        <family val="2"/>
      </rPr>
      <t xml:space="preserve"> Triángulo Piramidal</t>
    </r>
  </si>
  <si>
    <t>20 mm diámetro</t>
  </si>
  <si>
    <t>10x10x10mm</t>
  </si>
  <si>
    <r>
      <rPr>
        <sz val="10"/>
        <color indexed="8"/>
        <rFont val="Arial"/>
        <family val="2"/>
      </rPr>
      <t xml:space="preserve">CHTA0056 </t>
    </r>
    <r>
      <rPr>
        <b/>
        <sz val="10"/>
        <color indexed="8"/>
        <rFont val="Arial"/>
        <family val="2"/>
      </rPr>
      <t>Piramidal 6,5 x 6,5 mm</t>
    </r>
  </si>
  <si>
    <r>
      <rPr>
        <sz val="10"/>
        <rFont val="Arial"/>
        <family val="2"/>
      </rPr>
      <t>CHTA0057</t>
    </r>
    <r>
      <rPr>
        <b/>
        <sz val="10"/>
        <rFont val="Arial"/>
        <family val="2"/>
      </rPr>
      <t xml:space="preserve"> Espejo 10x25mm 4patas</t>
    </r>
  </si>
  <si>
    <r>
      <rPr>
        <sz val="10"/>
        <rFont val="Arial"/>
        <family val="2"/>
      </rPr>
      <t xml:space="preserve">CHTA0058 </t>
    </r>
    <r>
      <rPr>
        <b/>
        <sz val="10"/>
        <rFont val="Arial"/>
        <family val="2"/>
      </rPr>
      <t>Estrella 20mm</t>
    </r>
  </si>
  <si>
    <r>
      <rPr>
        <sz val="10"/>
        <color indexed="8"/>
        <rFont val="Arial"/>
        <family val="2"/>
      </rPr>
      <t>CHTA0052</t>
    </r>
    <r>
      <rPr>
        <b/>
        <sz val="10"/>
        <color indexed="8"/>
        <rFont val="Arial"/>
        <family val="2"/>
      </rPr>
      <t xml:space="preserve"> Cloute Estamp. 9,5mm</t>
    </r>
  </si>
  <si>
    <r>
      <rPr>
        <sz val="10"/>
        <color indexed="8"/>
        <rFont val="Arial"/>
        <family val="2"/>
      </rPr>
      <t xml:space="preserve">CHTA0053 </t>
    </r>
    <r>
      <rPr>
        <b/>
        <sz val="10"/>
        <color indexed="8"/>
        <rFont val="Arial"/>
        <family val="2"/>
      </rPr>
      <t>Cloute c/Strass 8mm</t>
    </r>
  </si>
  <si>
    <r>
      <rPr>
        <sz val="10"/>
        <color indexed="8"/>
        <rFont val="Arial"/>
        <family val="2"/>
      </rPr>
      <t>CHTA0054</t>
    </r>
    <r>
      <rPr>
        <b/>
        <sz val="10"/>
        <color indexed="8"/>
        <rFont val="Arial"/>
        <family val="2"/>
      </rPr>
      <t xml:space="preserve"> Cloute Grabada curvas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</si>
</sst>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\ #,##0.00"/>
    <numFmt numFmtId="193" formatCode="&quot;$&quot;\ #,##0.0"/>
    <numFmt numFmtId="194" formatCode="&quot;$&quot;\ #,##0.000"/>
    <numFmt numFmtId="195" formatCode="&quot;$&quot;\ #,##0.0000"/>
    <numFmt numFmtId="196" formatCode="&quot;$&quot;\ #,##0.00000"/>
    <numFmt numFmtId="197" formatCode="0.0000"/>
    <numFmt numFmtId="198" formatCode="[$-2C0A]dddd\,\ dd&quot; de &quot;mmmm&quot; de &quot;yyyy"/>
    <numFmt numFmtId="199" formatCode="[$-2C0A]hh:mm:ss\ AM/PM"/>
    <numFmt numFmtId="200" formatCode="&quot;$&quot;\ #,##0"/>
    <numFmt numFmtId="201" formatCode="#,##0.000"/>
    <numFmt numFmtId="202" formatCode="#,##0.0000"/>
    <numFmt numFmtId="203" formatCode="[$$-2C0A]\ #,##0.00;[Red][$$-2C0A]\ 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color indexed="5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4999800026416778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Font="0">
      <alignment vertical="center"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right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4" fillId="35" borderId="23" xfId="0" applyFont="1" applyFill="1" applyBorder="1" applyAlignment="1">
      <alignment horizontal="center"/>
    </xf>
    <xf numFmtId="0" fontId="0" fillId="34" borderId="20" xfId="0" applyFill="1" applyBorder="1" applyAlignment="1">
      <alignment vertical="center"/>
    </xf>
    <xf numFmtId="0" fontId="0" fillId="33" borderId="22" xfId="0" applyFill="1" applyBorder="1" applyAlignment="1">
      <alignment vertical="center" shrinkToFit="1"/>
    </xf>
    <xf numFmtId="0" fontId="3" fillId="33" borderId="24" xfId="0" applyFont="1" applyFill="1" applyBorder="1" applyAlignment="1">
      <alignment horizontal="center"/>
    </xf>
    <xf numFmtId="0" fontId="0" fillId="33" borderId="11" xfId="0" applyFill="1" applyBorder="1" applyAlignment="1">
      <alignment vertical="center" shrinkToFit="1"/>
    </xf>
    <xf numFmtId="0" fontId="0" fillId="34" borderId="20" xfId="0" applyFill="1" applyBorder="1" applyAlignment="1">
      <alignment horizontal="right"/>
    </xf>
    <xf numFmtId="0" fontId="0" fillId="33" borderId="25" xfId="0" applyFill="1" applyBorder="1" applyAlignment="1">
      <alignment horizontal="left"/>
    </xf>
    <xf numFmtId="0" fontId="0" fillId="34" borderId="19" xfId="0" applyFill="1" applyBorder="1" applyAlignment="1">
      <alignment vertical="center" shrinkToFit="1"/>
    </xf>
    <xf numFmtId="0" fontId="0" fillId="34" borderId="17" xfId="0" applyFill="1" applyBorder="1" applyAlignment="1">
      <alignment horizontal="left"/>
    </xf>
    <xf numFmtId="0" fontId="0" fillId="34" borderId="17" xfId="0" applyFill="1" applyBorder="1" applyAlignment="1">
      <alignment horizontal="center"/>
    </xf>
    <xf numFmtId="0" fontId="0" fillId="33" borderId="26" xfId="0" applyFill="1" applyBorder="1" applyAlignment="1">
      <alignment horizontal="left"/>
    </xf>
    <xf numFmtId="192" fontId="3" fillId="33" borderId="27" xfId="0" applyNumberFormat="1" applyFont="1" applyFill="1" applyBorder="1" applyAlignment="1">
      <alignment horizontal="center"/>
    </xf>
    <xf numFmtId="192" fontId="3" fillId="33" borderId="13" xfId="0" applyNumberFormat="1" applyFont="1" applyFill="1" applyBorder="1" applyAlignment="1">
      <alignment horizontal="center"/>
    </xf>
    <xf numFmtId="192" fontId="3" fillId="33" borderId="2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4" fillId="35" borderId="23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/>
    </xf>
    <xf numFmtId="192" fontId="1" fillId="33" borderId="13" xfId="0" applyNumberFormat="1" applyFont="1" applyFill="1" applyBorder="1" applyAlignment="1">
      <alignment horizontal="left"/>
    </xf>
    <xf numFmtId="192" fontId="1" fillId="33" borderId="21" xfId="0" applyNumberFormat="1" applyFont="1" applyFill="1" applyBorder="1" applyAlignment="1">
      <alignment horizontal="left"/>
    </xf>
    <xf numFmtId="192" fontId="3" fillId="33" borderId="28" xfId="0" applyNumberFormat="1" applyFont="1" applyFill="1" applyBorder="1" applyAlignment="1">
      <alignment horizontal="center"/>
    </xf>
    <xf numFmtId="192" fontId="3" fillId="33" borderId="21" xfId="0" applyNumberFormat="1" applyFont="1" applyFill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21" xfId="0" applyFill="1" applyBorder="1" applyAlignment="1">
      <alignment vertical="center" shrinkToFit="1"/>
    </xf>
    <xf numFmtId="0" fontId="1" fillId="33" borderId="1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192" fontId="0" fillId="33" borderId="29" xfId="0" applyNumberFormat="1" applyFill="1" applyBorder="1" applyAlignment="1">
      <alignment horizontal="left"/>
    </xf>
    <xf numFmtId="192" fontId="0" fillId="33" borderId="13" xfId="0" applyNumberForma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/>
    </xf>
    <xf numFmtId="49" fontId="1" fillId="33" borderId="31" xfId="0" applyNumberFormat="1" applyFont="1" applyFill="1" applyBorder="1" applyAlignment="1">
      <alignment horizontal="left"/>
    </xf>
    <xf numFmtId="192" fontId="0" fillId="33" borderId="22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49" fontId="7" fillId="33" borderId="31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192" fontId="0" fillId="33" borderId="28" xfId="0" applyNumberForma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49" fontId="7" fillId="33" borderId="33" xfId="0" applyNumberFormat="1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192" fontId="3" fillId="33" borderId="24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vertical="center" shrinkToFit="1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192" fontId="1" fillId="33" borderId="30" xfId="0" applyNumberFormat="1" applyFont="1" applyFill="1" applyBorder="1" applyAlignment="1">
      <alignment horizontal="left"/>
    </xf>
    <xf numFmtId="49" fontId="7" fillId="33" borderId="32" xfId="0" applyNumberFormat="1" applyFont="1" applyFill="1" applyBorder="1" applyAlignment="1">
      <alignment horizontal="left"/>
    </xf>
    <xf numFmtId="192" fontId="3" fillId="33" borderId="30" xfId="0" applyNumberFormat="1" applyFont="1" applyFill="1" applyBorder="1" applyAlignment="1">
      <alignment/>
    </xf>
    <xf numFmtId="192" fontId="3" fillId="33" borderId="31" xfId="0" applyNumberFormat="1" applyFont="1" applyFill="1" applyBorder="1" applyAlignment="1">
      <alignment/>
    </xf>
    <xf numFmtId="192" fontId="3" fillId="33" borderId="27" xfId="0" applyNumberFormat="1" applyFont="1" applyFill="1" applyBorder="1" applyAlignment="1">
      <alignment/>
    </xf>
    <xf numFmtId="192" fontId="3" fillId="33" borderId="13" xfId="0" applyNumberFormat="1" applyFont="1" applyFill="1" applyBorder="1" applyAlignment="1">
      <alignment/>
    </xf>
    <xf numFmtId="192" fontId="3" fillId="33" borderId="36" xfId="0" applyNumberFormat="1" applyFont="1" applyFill="1" applyBorder="1" applyAlignment="1">
      <alignment/>
    </xf>
    <xf numFmtId="192" fontId="3" fillId="33" borderId="32" xfId="0" applyNumberFormat="1" applyFont="1" applyFill="1" applyBorder="1" applyAlignment="1">
      <alignment/>
    </xf>
    <xf numFmtId="0" fontId="9" fillId="33" borderId="26" xfId="0" applyFont="1" applyFill="1" applyBorder="1" applyAlignment="1">
      <alignment horizontal="left"/>
    </xf>
    <xf numFmtId="192" fontId="3" fillId="33" borderId="29" xfId="0" applyNumberFormat="1" applyFont="1" applyFill="1" applyBorder="1" applyAlignment="1">
      <alignment/>
    </xf>
    <xf numFmtId="192" fontId="3" fillId="33" borderId="25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192" fontId="8" fillId="33" borderId="13" xfId="0" applyNumberFormat="1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/>
    </xf>
    <xf numFmtId="49" fontId="7" fillId="33" borderId="37" xfId="0" applyNumberFormat="1" applyFont="1" applyFill="1" applyBorder="1" applyAlignment="1">
      <alignment horizontal="left"/>
    </xf>
    <xf numFmtId="0" fontId="0" fillId="34" borderId="36" xfId="0" applyFill="1" applyBorder="1" applyAlignment="1">
      <alignment vertical="center"/>
    </xf>
    <xf numFmtId="0" fontId="0" fillId="34" borderId="18" xfId="0" applyFill="1" applyBorder="1" applyAlignment="1">
      <alignment vertical="center" shrinkToFit="1"/>
    </xf>
    <xf numFmtId="0" fontId="0" fillId="33" borderId="11" xfId="0" applyFill="1" applyBorder="1" applyAlignment="1">
      <alignment horizontal="left"/>
    </xf>
    <xf numFmtId="0" fontId="0" fillId="33" borderId="19" xfId="0" applyFill="1" applyBorder="1" applyAlignment="1">
      <alignment vertical="center" shrinkToFit="1"/>
    </xf>
    <xf numFmtId="49" fontId="1" fillId="33" borderId="37" xfId="0" applyNumberFormat="1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46" fillId="33" borderId="2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/>
    </xf>
    <xf numFmtId="0" fontId="46" fillId="33" borderId="39" xfId="0" applyFont="1" applyFill="1" applyBorder="1" applyAlignment="1">
      <alignment horizontal="left"/>
    </xf>
    <xf numFmtId="0" fontId="46" fillId="33" borderId="28" xfId="0" applyFont="1" applyFill="1" applyBorder="1" applyAlignment="1">
      <alignment horizontal="left"/>
    </xf>
    <xf numFmtId="0" fontId="47" fillId="33" borderId="20" xfId="0" applyFont="1" applyFill="1" applyBorder="1" applyAlignment="1">
      <alignment horizontal="left"/>
    </xf>
    <xf numFmtId="0" fontId="0" fillId="33" borderId="40" xfId="0" applyFill="1" applyBorder="1" applyAlignment="1">
      <alignment vertical="center" shrinkToFit="1"/>
    </xf>
    <xf numFmtId="49" fontId="1" fillId="33" borderId="32" xfId="0" applyNumberFormat="1" applyFont="1" applyFill="1" applyBorder="1" applyAlignment="1">
      <alignment horizontal="left"/>
    </xf>
    <xf numFmtId="49" fontId="1" fillId="33" borderId="28" xfId="0" applyNumberFormat="1" applyFont="1" applyFill="1" applyBorder="1" applyAlignment="1">
      <alignment horizontal="left"/>
    </xf>
    <xf numFmtId="49" fontId="7" fillId="33" borderId="28" xfId="0" applyNumberFormat="1" applyFont="1" applyFill="1" applyBorder="1" applyAlignment="1">
      <alignment horizontal="left"/>
    </xf>
    <xf numFmtId="192" fontId="3" fillId="33" borderId="26" xfId="0" applyNumberFormat="1" applyFont="1" applyFill="1" applyBorder="1" applyAlignment="1">
      <alignment horizontal="center"/>
    </xf>
    <xf numFmtId="192" fontId="3" fillId="33" borderId="36" xfId="0" applyNumberFormat="1" applyFont="1" applyFill="1" applyBorder="1" applyAlignment="1">
      <alignment horizontal="center"/>
    </xf>
    <xf numFmtId="0" fontId="0" fillId="34" borderId="30" xfId="0" applyFill="1" applyBorder="1" applyAlignment="1">
      <alignment horizontal="right"/>
    </xf>
    <xf numFmtId="49" fontId="48" fillId="33" borderId="33" xfId="0" applyNumberFormat="1" applyFont="1" applyFill="1" applyBorder="1" applyAlignment="1">
      <alignment horizontal="left"/>
    </xf>
    <xf numFmtId="0" fontId="0" fillId="34" borderId="29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31" xfId="0" applyFill="1" applyBorder="1" applyAlignment="1">
      <alignment horizontal="right"/>
    </xf>
    <xf numFmtId="49" fontId="7" fillId="33" borderId="39" xfId="0" applyNumberFormat="1" applyFont="1" applyFill="1" applyBorder="1" applyAlignment="1">
      <alignment horizontal="left"/>
    </xf>
    <xf numFmtId="49" fontId="1" fillId="33" borderId="33" xfId="0" applyNumberFormat="1" applyFont="1" applyFill="1" applyBorder="1" applyAlignment="1">
      <alignment horizontal="left"/>
    </xf>
    <xf numFmtId="0" fontId="4" fillId="35" borderId="15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192" fontId="3" fillId="33" borderId="32" xfId="0" applyNumberFormat="1" applyFont="1" applyFill="1" applyBorder="1" applyAlignment="1">
      <alignment horizontal="center"/>
    </xf>
    <xf numFmtId="192" fontId="3" fillId="33" borderId="28" xfId="0" applyNumberFormat="1" applyFont="1" applyFill="1" applyBorder="1" applyAlignment="1">
      <alignment horizontal="center"/>
    </xf>
    <xf numFmtId="192" fontId="3" fillId="33" borderId="26" xfId="0" applyNumberFormat="1" applyFont="1" applyFill="1" applyBorder="1" applyAlignment="1">
      <alignment horizontal="center"/>
    </xf>
    <xf numFmtId="192" fontId="3" fillId="33" borderId="27" xfId="0" applyNumberFormat="1" applyFont="1" applyFill="1" applyBorder="1" applyAlignment="1">
      <alignment horizontal="center"/>
    </xf>
    <xf numFmtId="192" fontId="0" fillId="33" borderId="28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192" fontId="3" fillId="33" borderId="13" xfId="0" applyNumberFormat="1" applyFont="1" applyFill="1" applyBorder="1" applyAlignment="1">
      <alignment horizontal="center"/>
    </xf>
    <xf numFmtId="192" fontId="3" fillId="33" borderId="29" xfId="0" applyNumberFormat="1" applyFont="1" applyFill="1" applyBorder="1" applyAlignment="1">
      <alignment horizontal="center"/>
    </xf>
    <xf numFmtId="192" fontId="3" fillId="33" borderId="39" xfId="0" applyNumberFormat="1" applyFont="1" applyFill="1" applyBorder="1" applyAlignment="1">
      <alignment horizontal="center"/>
    </xf>
    <xf numFmtId="192" fontId="3" fillId="33" borderId="42" xfId="0" applyNumberFormat="1" applyFont="1" applyFill="1" applyBorder="1" applyAlignment="1">
      <alignment horizontal="center"/>
    </xf>
    <xf numFmtId="192" fontId="3" fillId="33" borderId="14" xfId="0" applyNumberFormat="1" applyFont="1" applyFill="1" applyBorder="1" applyAlignment="1">
      <alignment horizontal="center"/>
    </xf>
    <xf numFmtId="192" fontId="3" fillId="33" borderId="36" xfId="0" applyNumberFormat="1" applyFont="1" applyFill="1" applyBorder="1" applyAlignment="1">
      <alignment horizontal="center"/>
    </xf>
    <xf numFmtId="192" fontId="3" fillId="33" borderId="43" xfId="0" applyNumberFormat="1" applyFont="1" applyFill="1" applyBorder="1" applyAlignment="1">
      <alignment horizontal="center"/>
    </xf>
    <xf numFmtId="192" fontId="3" fillId="33" borderId="38" xfId="0" applyNumberFormat="1" applyFont="1" applyFill="1" applyBorder="1" applyAlignment="1">
      <alignment horizontal="center"/>
    </xf>
    <xf numFmtId="192" fontId="3" fillId="33" borderId="30" xfId="0" applyNumberFormat="1" applyFont="1" applyFill="1" applyBorder="1" applyAlignment="1">
      <alignment horizontal="center"/>
    </xf>
    <xf numFmtId="192" fontId="3" fillId="33" borderId="44" xfId="0" applyNumberFormat="1" applyFont="1" applyFill="1" applyBorder="1" applyAlignment="1">
      <alignment horizontal="center"/>
    </xf>
    <xf numFmtId="192" fontId="3" fillId="33" borderId="20" xfId="0" applyNumberFormat="1" applyFont="1" applyFill="1" applyBorder="1" applyAlignment="1">
      <alignment horizontal="center"/>
    </xf>
    <xf numFmtId="192" fontId="3" fillId="33" borderId="45" xfId="0" applyNumberFormat="1" applyFont="1" applyFill="1" applyBorder="1" applyAlignment="1">
      <alignment horizontal="center"/>
    </xf>
    <xf numFmtId="192" fontId="3" fillId="33" borderId="46" xfId="0" applyNumberFormat="1" applyFont="1" applyFill="1" applyBorder="1" applyAlignment="1">
      <alignment horizontal="center"/>
    </xf>
    <xf numFmtId="192" fontId="3" fillId="33" borderId="41" xfId="0" applyNumberFormat="1" applyFont="1" applyFill="1" applyBorder="1" applyAlignment="1">
      <alignment horizontal="center"/>
    </xf>
    <xf numFmtId="192" fontId="3" fillId="33" borderId="31" xfId="0" applyNumberFormat="1" applyFont="1" applyFill="1" applyBorder="1" applyAlignment="1">
      <alignment horizontal="center"/>
    </xf>
    <xf numFmtId="192" fontId="3" fillId="33" borderId="25" xfId="0" applyNumberFormat="1" applyFont="1" applyFill="1" applyBorder="1" applyAlignment="1">
      <alignment horizontal="center"/>
    </xf>
    <xf numFmtId="192" fontId="3" fillId="33" borderId="37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5" borderId="44" xfId="0" applyFont="1" applyFill="1" applyBorder="1" applyAlignment="1">
      <alignment horizontal="left" vertical="center"/>
    </xf>
    <xf numFmtId="0" fontId="6" fillId="35" borderId="45" xfId="0" applyFont="1" applyFill="1" applyBorder="1" applyAlignment="1">
      <alignment horizontal="left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192" fontId="3" fillId="33" borderId="47" xfId="0" applyNumberFormat="1" applyFont="1" applyFill="1" applyBorder="1" applyAlignment="1">
      <alignment/>
    </xf>
    <xf numFmtId="192" fontId="3" fillId="33" borderId="48" xfId="0" applyNumberFormat="1" applyFont="1" applyFill="1" applyBorder="1" applyAlignment="1">
      <alignment/>
    </xf>
    <xf numFmtId="192" fontId="3" fillId="33" borderId="49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9525</xdr:rowOff>
    </xdr:from>
    <xdr:to>
      <xdr:col>0</xdr:col>
      <xdr:colOff>676275</xdr:colOff>
      <xdr:row>33</xdr:row>
      <xdr:rowOff>9525</xdr:rowOff>
    </xdr:to>
    <xdr:pic>
      <xdr:nvPicPr>
        <xdr:cNvPr id="1" name="Picture 540" descr="redonda_30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338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0</xdr:rowOff>
    </xdr:from>
    <xdr:to>
      <xdr:col>0</xdr:col>
      <xdr:colOff>676275</xdr:colOff>
      <xdr:row>47</xdr:row>
      <xdr:rowOff>9525</xdr:rowOff>
    </xdr:to>
    <xdr:pic>
      <xdr:nvPicPr>
        <xdr:cNvPr id="2" name="Picture 549" descr="conica_12m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1150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119</xdr:row>
      <xdr:rowOff>47625</xdr:rowOff>
    </xdr:from>
    <xdr:to>
      <xdr:col>0</xdr:col>
      <xdr:colOff>676275</xdr:colOff>
      <xdr:row>122</xdr:row>
      <xdr:rowOff>47625</xdr:rowOff>
    </xdr:to>
    <xdr:pic>
      <xdr:nvPicPr>
        <xdr:cNvPr id="3" name="Picture 558" descr="cloute_9-5mm_stras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65163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116</xdr:row>
      <xdr:rowOff>47625</xdr:rowOff>
    </xdr:from>
    <xdr:to>
      <xdr:col>0</xdr:col>
      <xdr:colOff>676275</xdr:colOff>
      <xdr:row>119</xdr:row>
      <xdr:rowOff>47625</xdr:rowOff>
    </xdr:to>
    <xdr:pic>
      <xdr:nvPicPr>
        <xdr:cNvPr id="4" name="Picture 559" descr="cloute_8mm_stras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60877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9525</xdr:rowOff>
    </xdr:from>
    <xdr:to>
      <xdr:col>0</xdr:col>
      <xdr:colOff>676275</xdr:colOff>
      <xdr:row>36</xdr:row>
      <xdr:rowOff>9525</xdr:rowOff>
    </xdr:to>
    <xdr:pic>
      <xdr:nvPicPr>
        <xdr:cNvPr id="5" name="Picture 563" descr="semilla_18m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5624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72</xdr:row>
      <xdr:rowOff>123825</xdr:rowOff>
    </xdr:from>
    <xdr:to>
      <xdr:col>0</xdr:col>
      <xdr:colOff>676275</xdr:colOff>
      <xdr:row>76</xdr:row>
      <xdr:rowOff>9525</xdr:rowOff>
    </xdr:to>
    <xdr:pic>
      <xdr:nvPicPr>
        <xdr:cNvPr id="6" name="Picture 565" descr="tacha_triangul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027747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92</xdr:row>
      <xdr:rowOff>9525</xdr:rowOff>
    </xdr:from>
    <xdr:to>
      <xdr:col>0</xdr:col>
      <xdr:colOff>676275</xdr:colOff>
      <xdr:row>95</xdr:row>
      <xdr:rowOff>38100</xdr:rowOff>
    </xdr:to>
    <xdr:pic>
      <xdr:nvPicPr>
        <xdr:cNvPr id="7" name="Picture 569" descr="espejo_10x30m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7444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82</xdr:row>
      <xdr:rowOff>9525</xdr:rowOff>
    </xdr:from>
    <xdr:to>
      <xdr:col>0</xdr:col>
      <xdr:colOff>676275</xdr:colOff>
      <xdr:row>86</xdr:row>
      <xdr:rowOff>9525</xdr:rowOff>
    </xdr:to>
    <xdr:pic>
      <xdr:nvPicPr>
        <xdr:cNvPr id="8" name="Picture 570" descr="espejo_7x20m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15252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86</xdr:row>
      <xdr:rowOff>9525</xdr:rowOff>
    </xdr:from>
    <xdr:to>
      <xdr:col>0</xdr:col>
      <xdr:colOff>676275</xdr:colOff>
      <xdr:row>89</xdr:row>
      <xdr:rowOff>38100</xdr:rowOff>
    </xdr:to>
    <xdr:pic>
      <xdr:nvPicPr>
        <xdr:cNvPr id="9" name="Picture 571" descr="espejo_10x25m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19538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110</xdr:row>
      <xdr:rowOff>38100</xdr:rowOff>
    </xdr:from>
    <xdr:to>
      <xdr:col>0</xdr:col>
      <xdr:colOff>676275</xdr:colOff>
      <xdr:row>113</xdr:row>
      <xdr:rowOff>47625</xdr:rowOff>
    </xdr:to>
    <xdr:pic>
      <xdr:nvPicPr>
        <xdr:cNvPr id="10" name="Picture 574" descr="tacha_estampada_9-5m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52209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101</xdr:row>
      <xdr:rowOff>0</xdr:rowOff>
    </xdr:from>
    <xdr:to>
      <xdr:col>0</xdr:col>
      <xdr:colOff>676275</xdr:colOff>
      <xdr:row>104</xdr:row>
      <xdr:rowOff>38100</xdr:rowOff>
    </xdr:to>
    <xdr:pic>
      <xdr:nvPicPr>
        <xdr:cNvPr id="11" name="Picture 578" descr="estrella_auto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139350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95</xdr:row>
      <xdr:rowOff>9525</xdr:rowOff>
    </xdr:from>
    <xdr:to>
      <xdr:col>0</xdr:col>
      <xdr:colOff>676275</xdr:colOff>
      <xdr:row>98</xdr:row>
      <xdr:rowOff>38100</xdr:rowOff>
    </xdr:to>
    <xdr:pic>
      <xdr:nvPicPr>
        <xdr:cNvPr id="12" name="Picture 579" descr="estrella_12m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31445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98</xdr:row>
      <xdr:rowOff>9525</xdr:rowOff>
    </xdr:from>
    <xdr:to>
      <xdr:col>0</xdr:col>
      <xdr:colOff>676275</xdr:colOff>
      <xdr:row>101</xdr:row>
      <xdr:rowOff>38100</xdr:rowOff>
    </xdr:to>
    <xdr:pic>
      <xdr:nvPicPr>
        <xdr:cNvPr id="13" name="Picture 580" descr="estrella_20m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135445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</xdr:row>
      <xdr:rowOff>9525</xdr:rowOff>
    </xdr:from>
    <xdr:to>
      <xdr:col>0</xdr:col>
      <xdr:colOff>676275</xdr:colOff>
      <xdr:row>70</xdr:row>
      <xdr:rowOff>28575</xdr:rowOff>
    </xdr:to>
    <xdr:pic>
      <xdr:nvPicPr>
        <xdr:cNvPr id="14" name="Picture 588" descr="piramidal_15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95154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70</xdr:row>
      <xdr:rowOff>28575</xdr:rowOff>
    </xdr:from>
    <xdr:to>
      <xdr:col>0</xdr:col>
      <xdr:colOff>676275</xdr:colOff>
      <xdr:row>72</xdr:row>
      <xdr:rowOff>123825</xdr:rowOff>
    </xdr:to>
    <xdr:pic>
      <xdr:nvPicPr>
        <xdr:cNvPr id="15" name="Picture 589" descr="piramidal20mmcolo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990600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61</xdr:row>
      <xdr:rowOff>9525</xdr:rowOff>
    </xdr:from>
    <xdr:to>
      <xdr:col>0</xdr:col>
      <xdr:colOff>676275</xdr:colOff>
      <xdr:row>64</xdr:row>
      <xdr:rowOff>9525</xdr:rowOff>
    </xdr:to>
    <xdr:pic>
      <xdr:nvPicPr>
        <xdr:cNvPr id="16" name="Picture 5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86296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28575</xdr:rowOff>
    </xdr:from>
    <xdr:to>
      <xdr:col>0</xdr:col>
      <xdr:colOff>676275</xdr:colOff>
      <xdr:row>61</xdr:row>
      <xdr:rowOff>28575</xdr:rowOff>
    </xdr:to>
    <xdr:pic>
      <xdr:nvPicPr>
        <xdr:cNvPr id="17" name="Picture 5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82200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55</xdr:row>
      <xdr:rowOff>47625</xdr:rowOff>
    </xdr:from>
    <xdr:to>
      <xdr:col>0</xdr:col>
      <xdr:colOff>676275</xdr:colOff>
      <xdr:row>58</xdr:row>
      <xdr:rowOff>47625</xdr:rowOff>
    </xdr:to>
    <xdr:pic>
      <xdr:nvPicPr>
        <xdr:cNvPr id="18" name="Picture 59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78105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79</xdr:row>
      <xdr:rowOff>0</xdr:rowOff>
    </xdr:from>
    <xdr:to>
      <xdr:col>0</xdr:col>
      <xdr:colOff>676275</xdr:colOff>
      <xdr:row>82</xdr:row>
      <xdr:rowOff>19050</xdr:rowOff>
    </xdr:to>
    <xdr:pic>
      <xdr:nvPicPr>
        <xdr:cNvPr id="19" name="Picture 597" descr="cuadrada_15x15_plana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1111567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76</xdr:row>
      <xdr:rowOff>9525</xdr:rowOff>
    </xdr:from>
    <xdr:to>
      <xdr:col>0</xdr:col>
      <xdr:colOff>676275</xdr:colOff>
      <xdr:row>79</xdr:row>
      <xdr:rowOff>9525</xdr:rowOff>
    </xdr:to>
    <xdr:pic>
      <xdr:nvPicPr>
        <xdr:cNvPr id="20" name="Picture 598" descr="cuadrada_10x10_plan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106965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113</xdr:row>
      <xdr:rowOff>47625</xdr:rowOff>
    </xdr:from>
    <xdr:to>
      <xdr:col>0</xdr:col>
      <xdr:colOff>676275</xdr:colOff>
      <xdr:row>116</xdr:row>
      <xdr:rowOff>47625</xdr:rowOff>
    </xdr:to>
    <xdr:pic>
      <xdr:nvPicPr>
        <xdr:cNvPr id="21" name="Picture 601" descr="cloute_9-5mm_est_resin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156591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107</xdr:row>
      <xdr:rowOff>28575</xdr:rowOff>
    </xdr:from>
    <xdr:to>
      <xdr:col>0</xdr:col>
      <xdr:colOff>676275</xdr:colOff>
      <xdr:row>110</xdr:row>
      <xdr:rowOff>38100</xdr:rowOff>
    </xdr:to>
    <xdr:pic>
      <xdr:nvPicPr>
        <xdr:cNvPr id="22" name="Picture 60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14782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104</xdr:row>
      <xdr:rowOff>19050</xdr:rowOff>
    </xdr:from>
    <xdr:to>
      <xdr:col>0</xdr:col>
      <xdr:colOff>676275</xdr:colOff>
      <xdr:row>107</xdr:row>
      <xdr:rowOff>28575</xdr:rowOff>
    </xdr:to>
    <xdr:pic>
      <xdr:nvPicPr>
        <xdr:cNvPr id="23" name="Picture 60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143446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9525</xdr:rowOff>
    </xdr:from>
    <xdr:to>
      <xdr:col>0</xdr:col>
      <xdr:colOff>676275</xdr:colOff>
      <xdr:row>9</xdr:row>
      <xdr:rowOff>9525</xdr:rowOff>
    </xdr:to>
    <xdr:pic>
      <xdr:nvPicPr>
        <xdr:cNvPr id="24" name="Picture 642" descr="cloute_2-5mm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6953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676275</xdr:colOff>
      <xdr:row>12</xdr:row>
      <xdr:rowOff>0</xdr:rowOff>
    </xdr:to>
    <xdr:pic>
      <xdr:nvPicPr>
        <xdr:cNvPr id="25" name="Picture 643" descr="cloute_3-5mm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11144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38100</xdr:rowOff>
    </xdr:from>
    <xdr:to>
      <xdr:col>0</xdr:col>
      <xdr:colOff>676275</xdr:colOff>
      <xdr:row>14</xdr:row>
      <xdr:rowOff>38100</xdr:rowOff>
    </xdr:to>
    <xdr:pic>
      <xdr:nvPicPr>
        <xdr:cNvPr id="26" name="Picture 644" descr="cloute_6-5mm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15240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38100</xdr:rowOff>
    </xdr:from>
    <xdr:to>
      <xdr:col>0</xdr:col>
      <xdr:colOff>676275</xdr:colOff>
      <xdr:row>18</xdr:row>
      <xdr:rowOff>19050</xdr:rowOff>
    </xdr:to>
    <xdr:pic>
      <xdr:nvPicPr>
        <xdr:cNvPr id="27" name="Picture 646" descr="cloute_8mm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195262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19050</xdr:rowOff>
    </xdr:from>
    <xdr:to>
      <xdr:col>0</xdr:col>
      <xdr:colOff>676275</xdr:colOff>
      <xdr:row>21</xdr:row>
      <xdr:rowOff>19050</xdr:rowOff>
    </xdr:to>
    <xdr:pic>
      <xdr:nvPicPr>
        <xdr:cNvPr id="28" name="Picture 647" descr="cloute_9-5mm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24193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9525</xdr:rowOff>
    </xdr:from>
    <xdr:to>
      <xdr:col>0</xdr:col>
      <xdr:colOff>676275</xdr:colOff>
      <xdr:row>27</xdr:row>
      <xdr:rowOff>9525</xdr:rowOff>
    </xdr:to>
    <xdr:pic>
      <xdr:nvPicPr>
        <xdr:cNvPr id="29" name="Picture 648" descr="cloute_15mm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32766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9525</xdr:rowOff>
    </xdr:from>
    <xdr:to>
      <xdr:col>0</xdr:col>
      <xdr:colOff>676275</xdr:colOff>
      <xdr:row>30</xdr:row>
      <xdr:rowOff>9525</xdr:rowOff>
    </xdr:to>
    <xdr:pic>
      <xdr:nvPicPr>
        <xdr:cNvPr id="30" name="Picture 649" descr="cloute_20mm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37052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142875</xdr:rowOff>
    </xdr:from>
    <xdr:to>
      <xdr:col>0</xdr:col>
      <xdr:colOff>676275</xdr:colOff>
      <xdr:row>44</xdr:row>
      <xdr:rowOff>0</xdr:rowOff>
    </xdr:to>
    <xdr:pic>
      <xdr:nvPicPr>
        <xdr:cNvPr id="31" name="Picture 650" descr="conica_8mm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" y="57150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142875</xdr:rowOff>
    </xdr:from>
    <xdr:to>
      <xdr:col>0</xdr:col>
      <xdr:colOff>676275</xdr:colOff>
      <xdr:row>40</xdr:row>
      <xdr:rowOff>0</xdr:rowOff>
    </xdr:to>
    <xdr:pic>
      <xdr:nvPicPr>
        <xdr:cNvPr id="32" name="Picture 651" descr="conica_6-5mm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5343525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49</xdr:row>
      <xdr:rowOff>0</xdr:rowOff>
    </xdr:from>
    <xdr:to>
      <xdr:col>0</xdr:col>
      <xdr:colOff>676275</xdr:colOff>
      <xdr:row>52</xdr:row>
      <xdr:rowOff>0</xdr:rowOff>
    </xdr:to>
    <xdr:pic>
      <xdr:nvPicPr>
        <xdr:cNvPr id="33" name="Picture 654" descr="piramidal5mm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" y="69056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89</xdr:row>
      <xdr:rowOff>9525</xdr:rowOff>
    </xdr:from>
    <xdr:to>
      <xdr:col>0</xdr:col>
      <xdr:colOff>676275</xdr:colOff>
      <xdr:row>92</xdr:row>
      <xdr:rowOff>9525</xdr:rowOff>
    </xdr:to>
    <xdr:pic>
      <xdr:nvPicPr>
        <xdr:cNvPr id="34" name="Picture 655" descr="espejo_10x25mm4pata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100" y="123539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</xdr:row>
      <xdr:rowOff>0</xdr:rowOff>
    </xdr:from>
    <xdr:to>
      <xdr:col>0</xdr:col>
      <xdr:colOff>676275</xdr:colOff>
      <xdr:row>55</xdr:row>
      <xdr:rowOff>57150</xdr:rowOff>
    </xdr:to>
    <xdr:pic>
      <xdr:nvPicPr>
        <xdr:cNvPr id="35" name="Picture 654" descr="piramidal5mm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" y="73342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64</xdr:row>
      <xdr:rowOff>9525</xdr:rowOff>
    </xdr:from>
    <xdr:to>
      <xdr:col>0</xdr:col>
      <xdr:colOff>676275</xdr:colOff>
      <xdr:row>67</xdr:row>
      <xdr:rowOff>0</xdr:rowOff>
    </xdr:to>
    <xdr:pic>
      <xdr:nvPicPr>
        <xdr:cNvPr id="36" name="52 Imagen" descr="13x4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" y="90582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</xdr:row>
      <xdr:rowOff>19050</xdr:rowOff>
    </xdr:from>
    <xdr:to>
      <xdr:col>0</xdr:col>
      <xdr:colOff>676275</xdr:colOff>
      <xdr:row>24</xdr:row>
      <xdr:rowOff>9525</xdr:rowOff>
    </xdr:to>
    <xdr:pic>
      <xdr:nvPicPr>
        <xdr:cNvPr id="37" name="Picture 648" descr="cloute_15mm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28479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36</xdr:row>
      <xdr:rowOff>0</xdr:rowOff>
    </xdr:from>
    <xdr:to>
      <xdr:col>0</xdr:col>
      <xdr:colOff>676275</xdr:colOff>
      <xdr:row>38</xdr:row>
      <xdr:rowOff>9525</xdr:rowOff>
    </xdr:to>
    <xdr:pic>
      <xdr:nvPicPr>
        <xdr:cNvPr id="38" name="Picture 651" descr="conica_6-5mm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4981575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9525</xdr:rowOff>
    </xdr:from>
    <xdr:to>
      <xdr:col>0</xdr:col>
      <xdr:colOff>676275</xdr:colOff>
      <xdr:row>49</xdr:row>
      <xdr:rowOff>0</xdr:rowOff>
    </xdr:to>
    <xdr:pic>
      <xdr:nvPicPr>
        <xdr:cNvPr id="39" name="3 Imagen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" y="65151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122</xdr:row>
      <xdr:rowOff>47625</xdr:rowOff>
    </xdr:from>
    <xdr:to>
      <xdr:col>0</xdr:col>
      <xdr:colOff>676275</xdr:colOff>
      <xdr:row>125</xdr:row>
      <xdr:rowOff>19050</xdr:rowOff>
    </xdr:to>
    <xdr:pic>
      <xdr:nvPicPr>
        <xdr:cNvPr id="40" name="4 Image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" y="1694497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125</xdr:row>
      <xdr:rowOff>19050</xdr:rowOff>
    </xdr:from>
    <xdr:to>
      <xdr:col>0</xdr:col>
      <xdr:colOff>676275</xdr:colOff>
      <xdr:row>127</xdr:row>
      <xdr:rowOff>47625</xdr:rowOff>
    </xdr:to>
    <xdr:pic>
      <xdr:nvPicPr>
        <xdr:cNvPr id="41" name="5 Image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100" y="173450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view="pageBreakPreview" zoomScaleSheetLayoutView="100" workbookViewId="0" topLeftCell="A1">
      <selection activeCell="R22" sqref="R22"/>
    </sheetView>
  </sheetViews>
  <sheetFormatPr defaultColWidth="9.140625" defaultRowHeight="12.75"/>
  <cols>
    <col min="1" max="1" width="10.28125" style="0" customWidth="1"/>
    <col min="2" max="2" width="33.28125" style="0" customWidth="1"/>
    <col min="3" max="3" width="0.13671875" style="0" hidden="1" customWidth="1"/>
    <col min="4" max="12" width="11.00390625" style="0" hidden="1" customWidth="1"/>
    <col min="13" max="13" width="10.00390625" style="0" hidden="1" customWidth="1"/>
    <col min="14" max="14" width="10.00390625" style="0" customWidth="1"/>
    <col min="15" max="15" width="10.8515625" style="0" hidden="1" customWidth="1"/>
    <col min="16" max="16" width="10.8515625" style="0" customWidth="1"/>
    <col min="17" max="17" width="9.00390625" style="0" customWidth="1"/>
    <col min="18" max="18" width="9.28125" style="0" customWidth="1"/>
    <col min="19" max="26" width="9.140625" style="0" hidden="1" customWidth="1"/>
    <col min="27" max="27" width="0.13671875" style="0" customWidth="1"/>
    <col min="28" max="28" width="1.28515625" style="0" hidden="1" customWidth="1"/>
    <col min="29" max="32" width="9.140625" style="0" hidden="1" customWidth="1"/>
    <col min="33" max="33" width="9.00390625" style="0" customWidth="1"/>
    <col min="34" max="36" width="9.140625" style="0" hidden="1" customWidth="1"/>
    <col min="37" max="38" width="9.140625" style="0" customWidth="1"/>
    <col min="39" max="39" width="7.57421875" style="0" customWidth="1"/>
    <col min="40" max="41" width="9.140625" style="0" hidden="1" customWidth="1"/>
  </cols>
  <sheetData>
    <row r="1" spans="1:18" ht="9.75" customHeight="1">
      <c r="A1" s="143" t="s">
        <v>1</v>
      </c>
      <c r="B1" s="14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"/>
      <c r="R1" s="11"/>
    </row>
    <row r="2" spans="1:18" ht="12.75" customHeight="1" thickBot="1">
      <c r="A2" s="145"/>
      <c r="B2" s="146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"/>
      <c r="R2" s="13"/>
    </row>
    <row r="3" spans="1:18" ht="3" customHeight="1" thickBot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/>
      <c r="R3" s="9"/>
    </row>
    <row r="4" spans="1:18" ht="12.75" customHeight="1" thickBot="1">
      <c r="A4" s="147"/>
      <c r="B4" s="33"/>
      <c r="C4" s="35" t="s">
        <v>2</v>
      </c>
      <c r="D4" s="112"/>
      <c r="E4" s="112"/>
      <c r="F4" s="112"/>
      <c r="G4" s="112"/>
      <c r="H4" s="112"/>
      <c r="I4" s="112"/>
      <c r="J4" s="112"/>
      <c r="K4" s="112"/>
      <c r="L4" s="112"/>
      <c r="M4" s="123" t="s">
        <v>2</v>
      </c>
      <c r="N4" s="124"/>
      <c r="O4" s="123" t="s">
        <v>3</v>
      </c>
      <c r="P4" s="124"/>
      <c r="Q4" s="125"/>
      <c r="R4" s="149" t="s">
        <v>4</v>
      </c>
    </row>
    <row r="5" spans="1:18" ht="12.75" customHeight="1" thickBot="1">
      <c r="A5" s="148"/>
      <c r="B5" s="34"/>
      <c r="C5" s="18"/>
      <c r="D5" s="18" t="s">
        <v>5</v>
      </c>
      <c r="E5" s="18" t="s">
        <v>5</v>
      </c>
      <c r="F5" s="18" t="s">
        <v>5</v>
      </c>
      <c r="G5" s="18" t="s">
        <v>5</v>
      </c>
      <c r="H5" s="18" t="s">
        <v>5</v>
      </c>
      <c r="I5" s="18" t="s">
        <v>5</v>
      </c>
      <c r="J5" s="18" t="s">
        <v>5</v>
      </c>
      <c r="K5" s="18" t="s">
        <v>5</v>
      </c>
      <c r="L5" s="18" t="s">
        <v>5</v>
      </c>
      <c r="M5" s="18" t="s">
        <v>74</v>
      </c>
      <c r="N5" s="18" t="s">
        <v>74</v>
      </c>
      <c r="O5" s="35" t="s">
        <v>5</v>
      </c>
      <c r="P5" s="35" t="s">
        <v>5</v>
      </c>
      <c r="Q5" s="18" t="s">
        <v>6</v>
      </c>
      <c r="R5" s="150"/>
    </row>
    <row r="6" spans="1:18" ht="3" customHeight="1">
      <c r="A6" s="8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89"/>
    </row>
    <row r="7" spans="1:18" ht="17.25" customHeight="1">
      <c r="A7" s="105"/>
      <c r="B7" s="106" t="s">
        <v>36</v>
      </c>
      <c r="C7" s="69"/>
      <c r="D7" s="134">
        <f>C8*3/100+C8</f>
        <v>10.3</v>
      </c>
      <c r="E7" s="134">
        <v>11.3</v>
      </c>
      <c r="F7" s="134">
        <v>11.9</v>
      </c>
      <c r="G7" s="134">
        <v>13.5</v>
      </c>
      <c r="H7" s="134">
        <f>+G7*0.08+G7</f>
        <v>14.58</v>
      </c>
      <c r="I7" s="134">
        <f>+H7*0.05+H7</f>
        <v>15.309000000000001</v>
      </c>
      <c r="J7" s="134">
        <f>+I7*0.08+I7</f>
        <v>16.533720000000002</v>
      </c>
      <c r="K7" s="140">
        <f>+J7*0.12+J7</f>
        <v>18.517766400000003</v>
      </c>
      <c r="L7" s="117">
        <f>+K7*0.08+K7</f>
        <v>19.999187712</v>
      </c>
      <c r="M7" s="117">
        <f>+L7*0.04+L7</f>
        <v>20.799155220480003</v>
      </c>
      <c r="N7" s="117"/>
      <c r="O7" s="117"/>
      <c r="P7" s="117"/>
      <c r="Q7" s="120"/>
      <c r="R7" s="21" t="s">
        <v>7</v>
      </c>
    </row>
    <row r="8" spans="1:18" ht="12" customHeight="1">
      <c r="A8" s="4"/>
      <c r="B8" s="98" t="s">
        <v>8</v>
      </c>
      <c r="C8" s="30">
        <v>10</v>
      </c>
      <c r="D8" s="126"/>
      <c r="E8" s="126"/>
      <c r="F8" s="126"/>
      <c r="G8" s="126"/>
      <c r="H8" s="126"/>
      <c r="I8" s="126"/>
      <c r="J8" s="126"/>
      <c r="K8" s="136"/>
      <c r="L8" s="118"/>
      <c r="M8" s="118"/>
      <c r="N8" s="118"/>
      <c r="O8" s="118"/>
      <c r="P8" s="118"/>
      <c r="Q8" s="120"/>
      <c r="R8" s="15" t="s">
        <v>9</v>
      </c>
    </row>
    <row r="9" spans="1:18" ht="4.5" customHeight="1">
      <c r="A9" s="5"/>
      <c r="B9" s="98"/>
      <c r="C9" s="43"/>
      <c r="D9" s="126"/>
      <c r="E9" s="126"/>
      <c r="F9" s="126"/>
      <c r="G9" s="126"/>
      <c r="H9" s="126"/>
      <c r="I9" s="126"/>
      <c r="J9" s="126"/>
      <c r="K9" s="136"/>
      <c r="L9" s="118"/>
      <c r="M9" s="118"/>
      <c r="N9" s="118"/>
      <c r="O9" s="118"/>
      <c r="P9" s="118"/>
      <c r="Q9" s="117"/>
      <c r="R9" s="44"/>
    </row>
    <row r="10" spans="1:18" ht="17.25" customHeight="1">
      <c r="A10" s="105"/>
      <c r="B10" s="63" t="s">
        <v>66</v>
      </c>
      <c r="C10" s="47"/>
      <c r="D10" s="134">
        <f>C11*3/100+C11</f>
        <v>10.3</v>
      </c>
      <c r="E10" s="134">
        <v>11.3</v>
      </c>
      <c r="F10" s="134">
        <v>11.9</v>
      </c>
      <c r="G10" s="134">
        <f>+F10*0.03+F10</f>
        <v>12.257</v>
      </c>
      <c r="H10" s="134">
        <f>+G10*0.08+G10</f>
        <v>13.23756</v>
      </c>
      <c r="I10" s="134">
        <f>+H10*0.05+H10</f>
        <v>13.899438</v>
      </c>
      <c r="J10" s="134">
        <f>+I10*0.08+I10</f>
        <v>15.01139304</v>
      </c>
      <c r="K10" s="140">
        <f>+J10*0.12+J10</f>
        <v>16.8127602048</v>
      </c>
      <c r="L10" s="117">
        <f>+K10*0.08+K10</f>
        <v>18.157781021184</v>
      </c>
      <c r="M10" s="117">
        <f>+L10*0.04+L10</f>
        <v>18.88409226203136</v>
      </c>
      <c r="N10" s="117"/>
      <c r="O10" s="117"/>
      <c r="P10" s="117"/>
      <c r="Q10" s="117"/>
      <c r="R10" s="21"/>
    </row>
    <row r="11" spans="1:18" ht="12" customHeight="1">
      <c r="A11" s="4"/>
      <c r="B11" s="51" t="s">
        <v>69</v>
      </c>
      <c r="C11" s="30">
        <v>10</v>
      </c>
      <c r="D11" s="126"/>
      <c r="E11" s="126"/>
      <c r="F11" s="126"/>
      <c r="G11" s="126"/>
      <c r="H11" s="126"/>
      <c r="I11" s="126"/>
      <c r="J11" s="126"/>
      <c r="K11" s="136"/>
      <c r="L11" s="118"/>
      <c r="M11" s="118"/>
      <c r="N11" s="118"/>
      <c r="O11" s="118"/>
      <c r="P11" s="118"/>
      <c r="Q11" s="118"/>
      <c r="R11" s="15"/>
    </row>
    <row r="12" spans="1:18" ht="4.5" customHeight="1">
      <c r="A12" s="107"/>
      <c r="B12" s="1"/>
      <c r="C12" s="41"/>
      <c r="D12" s="127"/>
      <c r="E12" s="127"/>
      <c r="F12" s="127"/>
      <c r="G12" s="127"/>
      <c r="H12" s="127"/>
      <c r="I12" s="127"/>
      <c r="J12" s="127"/>
      <c r="K12" s="141"/>
      <c r="L12" s="119"/>
      <c r="M12" s="119"/>
      <c r="N12" s="119"/>
      <c r="O12" s="119"/>
      <c r="P12" s="119"/>
      <c r="Q12" s="119"/>
      <c r="R12" s="20"/>
    </row>
    <row r="13" spans="1:18" ht="17.25" customHeight="1">
      <c r="A13" s="4"/>
      <c r="B13" s="36" t="s">
        <v>65</v>
      </c>
      <c r="C13" s="37"/>
      <c r="D13" s="126">
        <f>C14*3/100+C14</f>
        <v>14.317</v>
      </c>
      <c r="E13" s="126">
        <v>15.8</v>
      </c>
      <c r="F13" s="126">
        <v>16.6</v>
      </c>
      <c r="G13" s="126">
        <f>+F13*0.03+F13</f>
        <v>17.098000000000003</v>
      </c>
      <c r="H13" s="126">
        <f>+G13*0.08+G13</f>
        <v>18.465840000000004</v>
      </c>
      <c r="I13" s="126">
        <f>+H13*0.05+H13</f>
        <v>19.389132000000004</v>
      </c>
      <c r="J13" s="126">
        <f>+I13*0.08+I13</f>
        <v>20.940262560000004</v>
      </c>
      <c r="K13" s="136">
        <f>+J13*0.12+J13</f>
        <v>23.453094067200006</v>
      </c>
      <c r="L13" s="118">
        <f>+K13*0.08+K13</f>
        <v>25.329341592576007</v>
      </c>
      <c r="M13" s="118">
        <f>+L13*0.04+L13</f>
        <v>26.342515256279047</v>
      </c>
      <c r="N13" s="117"/>
      <c r="O13" s="118"/>
      <c r="P13" s="117"/>
      <c r="Q13" s="117"/>
      <c r="R13" s="151"/>
    </row>
    <row r="14" spans="1:18" ht="12" customHeight="1">
      <c r="A14" s="4"/>
      <c r="B14" s="36" t="s">
        <v>70</v>
      </c>
      <c r="C14" s="30">
        <v>13.9</v>
      </c>
      <c r="D14" s="126"/>
      <c r="E14" s="126"/>
      <c r="F14" s="126"/>
      <c r="G14" s="126"/>
      <c r="H14" s="126"/>
      <c r="I14" s="126"/>
      <c r="J14" s="126"/>
      <c r="K14" s="136"/>
      <c r="L14" s="118"/>
      <c r="M14" s="118"/>
      <c r="N14" s="118"/>
      <c r="O14" s="118"/>
      <c r="P14" s="118"/>
      <c r="Q14" s="118"/>
      <c r="R14" s="151"/>
    </row>
    <row r="15" spans="1:18" ht="4.5" customHeight="1">
      <c r="A15" s="5"/>
      <c r="B15" s="14"/>
      <c r="C15" s="50"/>
      <c r="D15" s="126"/>
      <c r="E15" s="126"/>
      <c r="F15" s="126"/>
      <c r="G15" s="126"/>
      <c r="H15" s="126"/>
      <c r="I15" s="126"/>
      <c r="J15" s="126"/>
      <c r="K15" s="136"/>
      <c r="L15" s="118"/>
      <c r="M15" s="118"/>
      <c r="N15" s="119"/>
      <c r="O15" s="118"/>
      <c r="P15" s="119"/>
      <c r="Q15" s="119"/>
      <c r="R15" s="151"/>
    </row>
    <row r="16" spans="1:18" ht="17.25" customHeight="1">
      <c r="A16" s="105"/>
      <c r="B16" s="63" t="s">
        <v>64</v>
      </c>
      <c r="C16" s="69"/>
      <c r="D16" s="134">
        <f>C17*3/100+C17</f>
        <v>21.320999999999998</v>
      </c>
      <c r="E16" s="134">
        <v>23.5</v>
      </c>
      <c r="F16" s="134">
        <v>24.7</v>
      </c>
      <c r="G16" s="134">
        <f>+F16*0.03+F16</f>
        <v>25.441</v>
      </c>
      <c r="H16" s="134">
        <f>+G16*0.08+G16</f>
        <v>27.47628</v>
      </c>
      <c r="I16" s="134">
        <f>+H16*0.05+H16</f>
        <v>28.850094</v>
      </c>
      <c r="J16" s="134">
        <f>+I16*0.08+I16</f>
        <v>31.15810152</v>
      </c>
      <c r="K16" s="140">
        <f>+J16*0.12+J16</f>
        <v>34.8970737024</v>
      </c>
      <c r="L16" s="117">
        <f>+K16*0.08+K16</f>
        <v>37.688839598592</v>
      </c>
      <c r="M16" s="117">
        <f>+L16*0.04+L16</f>
        <v>39.19639318253568</v>
      </c>
      <c r="N16" s="117"/>
      <c r="O16" s="117"/>
      <c r="P16" s="117"/>
      <c r="Q16" s="117"/>
      <c r="R16" s="21"/>
    </row>
    <row r="17" spans="1:18" ht="12" customHeight="1">
      <c r="A17" s="4"/>
      <c r="B17" s="51" t="s">
        <v>71</v>
      </c>
      <c r="C17" s="30">
        <v>20.7</v>
      </c>
      <c r="D17" s="126"/>
      <c r="E17" s="126"/>
      <c r="F17" s="126"/>
      <c r="G17" s="126"/>
      <c r="H17" s="126"/>
      <c r="I17" s="126"/>
      <c r="J17" s="126"/>
      <c r="K17" s="136"/>
      <c r="L17" s="118"/>
      <c r="M17" s="118"/>
      <c r="N17" s="118"/>
      <c r="O17" s="118"/>
      <c r="P17" s="118"/>
      <c r="Q17" s="118"/>
      <c r="R17" s="15"/>
    </row>
    <row r="18" spans="1:18" ht="4.5" customHeight="1">
      <c r="A18" s="5"/>
      <c r="B18" s="14"/>
      <c r="C18" s="43"/>
      <c r="D18" s="126"/>
      <c r="E18" s="126"/>
      <c r="F18" s="126"/>
      <c r="G18" s="126"/>
      <c r="H18" s="126"/>
      <c r="I18" s="126"/>
      <c r="J18" s="126"/>
      <c r="K18" s="136"/>
      <c r="L18" s="118"/>
      <c r="M18" s="118"/>
      <c r="N18" s="119"/>
      <c r="O18" s="118"/>
      <c r="P18" s="119"/>
      <c r="Q18" s="119"/>
      <c r="R18" s="44"/>
    </row>
    <row r="19" spans="1:18" ht="17.25" customHeight="1">
      <c r="A19" s="109"/>
      <c r="B19" s="100" t="s">
        <v>67</v>
      </c>
      <c r="C19" s="46"/>
      <c r="D19" s="134">
        <f>C20*3/100+C20</f>
        <v>21.320999999999998</v>
      </c>
      <c r="E19" s="134">
        <v>23.5</v>
      </c>
      <c r="F19" s="134">
        <v>24.7</v>
      </c>
      <c r="G19" s="134">
        <f>+F19*0.03+F19</f>
        <v>25.441</v>
      </c>
      <c r="H19" s="134">
        <f>+G19*0.08+G19</f>
        <v>27.47628</v>
      </c>
      <c r="I19" s="134">
        <f>+H19*0.05+H19</f>
        <v>28.850094</v>
      </c>
      <c r="J19" s="134">
        <f>+I19*0.08+I19</f>
        <v>31.15810152</v>
      </c>
      <c r="K19" s="140">
        <f>+J19*0.12+J19</f>
        <v>34.8970737024</v>
      </c>
      <c r="L19" s="117">
        <f>+K19*0.08+K19</f>
        <v>37.688839598592</v>
      </c>
      <c r="M19" s="117">
        <f>+L19*0.04+L19</f>
        <v>39.19639318253568</v>
      </c>
      <c r="N19" s="117"/>
      <c r="O19" s="117"/>
      <c r="P19" s="117"/>
      <c r="Q19" s="117"/>
      <c r="R19" s="21"/>
    </row>
    <row r="20" spans="1:18" ht="12" customHeight="1">
      <c r="A20" s="23"/>
      <c r="B20" s="101" t="s">
        <v>72</v>
      </c>
      <c r="C20" s="40">
        <v>20.7</v>
      </c>
      <c r="D20" s="126"/>
      <c r="E20" s="126"/>
      <c r="F20" s="126"/>
      <c r="G20" s="126"/>
      <c r="H20" s="126"/>
      <c r="I20" s="126"/>
      <c r="J20" s="126"/>
      <c r="K20" s="136"/>
      <c r="L20" s="118"/>
      <c r="M20" s="118"/>
      <c r="N20" s="118"/>
      <c r="O20" s="118"/>
      <c r="P20" s="118"/>
      <c r="Q20" s="118"/>
      <c r="R20" s="15"/>
    </row>
    <row r="21" spans="1:18" ht="4.5" customHeight="1">
      <c r="A21" s="108"/>
      <c r="B21" s="28"/>
      <c r="C21" s="53"/>
      <c r="D21" s="127"/>
      <c r="E21" s="127"/>
      <c r="F21" s="127"/>
      <c r="G21" s="127"/>
      <c r="H21" s="127"/>
      <c r="I21" s="127"/>
      <c r="J21" s="127"/>
      <c r="K21" s="141"/>
      <c r="L21" s="119"/>
      <c r="M21" s="119"/>
      <c r="N21" s="119"/>
      <c r="O21" s="119"/>
      <c r="P21" s="119"/>
      <c r="Q21" s="119"/>
      <c r="R21" s="20"/>
    </row>
    <row r="22" spans="1:18" ht="17.25" customHeight="1">
      <c r="A22" s="4"/>
      <c r="B22" s="51" t="s">
        <v>37</v>
      </c>
      <c r="C22" s="37"/>
      <c r="D22" s="126">
        <f>C23*3/100+C23</f>
        <v>34.917</v>
      </c>
      <c r="E22" s="126">
        <v>38.4</v>
      </c>
      <c r="F22" s="126">
        <v>40.3</v>
      </c>
      <c r="G22" s="126">
        <f>+F22*0.03+F22</f>
        <v>41.509</v>
      </c>
      <c r="H22" s="126">
        <v>44.83</v>
      </c>
      <c r="I22" s="126">
        <f>+H22*0.05+H22</f>
        <v>47.0715</v>
      </c>
      <c r="J22" s="126">
        <f>+I22*0.08+I22</f>
        <v>50.83722</v>
      </c>
      <c r="K22" s="136">
        <f>+J22*0.12+J22</f>
        <v>56.937686400000004</v>
      </c>
      <c r="L22" s="118">
        <f>+K22*0.08+K22</f>
        <v>61.49270131200001</v>
      </c>
      <c r="M22" s="118">
        <f>+L22*0.04+L22</f>
        <v>63.95240936448001</v>
      </c>
      <c r="N22" s="117"/>
      <c r="O22" s="118"/>
      <c r="P22" s="117"/>
      <c r="Q22" s="117"/>
      <c r="R22" s="68"/>
    </row>
    <row r="23" spans="1:18" ht="12" customHeight="1">
      <c r="A23" s="4"/>
      <c r="B23" s="95" t="s">
        <v>14</v>
      </c>
      <c r="C23" s="30">
        <v>33.9</v>
      </c>
      <c r="D23" s="126"/>
      <c r="E23" s="126"/>
      <c r="F23" s="126"/>
      <c r="G23" s="126"/>
      <c r="H23" s="126"/>
      <c r="I23" s="126"/>
      <c r="J23" s="126"/>
      <c r="K23" s="136"/>
      <c r="L23" s="118"/>
      <c r="M23" s="118"/>
      <c r="N23" s="118"/>
      <c r="O23" s="118"/>
      <c r="P23" s="118"/>
      <c r="Q23" s="118"/>
      <c r="R23" s="68"/>
    </row>
    <row r="24" spans="1:18" ht="5.25" customHeight="1">
      <c r="A24" s="5"/>
      <c r="B24" s="43"/>
      <c r="C24" s="43"/>
      <c r="D24" s="126"/>
      <c r="E24" s="126"/>
      <c r="F24" s="126"/>
      <c r="G24" s="126"/>
      <c r="H24" s="126"/>
      <c r="I24" s="126"/>
      <c r="J24" s="126"/>
      <c r="K24" s="136"/>
      <c r="L24" s="118"/>
      <c r="M24" s="118"/>
      <c r="N24" s="119"/>
      <c r="O24" s="118"/>
      <c r="P24" s="119"/>
      <c r="Q24" s="119"/>
      <c r="R24" s="44"/>
    </row>
    <row r="25" spans="1:18" ht="17.25" customHeight="1">
      <c r="A25" s="105"/>
      <c r="B25" s="63" t="s">
        <v>38</v>
      </c>
      <c r="C25" s="69"/>
      <c r="D25" s="134">
        <f>C26*3/100+C26</f>
        <v>45.011</v>
      </c>
      <c r="E25" s="134">
        <v>49.5</v>
      </c>
      <c r="F25" s="134">
        <v>52</v>
      </c>
      <c r="G25" s="134">
        <f>+F25*0.03+F25</f>
        <v>53.56</v>
      </c>
      <c r="H25" s="134">
        <f>+G25*0.08+G25</f>
        <v>57.844800000000006</v>
      </c>
      <c r="I25" s="134">
        <f>+H25*0.05+H25</f>
        <v>60.73704000000001</v>
      </c>
      <c r="J25" s="134">
        <f>+I25*0.08+I25</f>
        <v>65.59600320000001</v>
      </c>
      <c r="K25" s="140">
        <f>+J25*0.12+J25</f>
        <v>73.46752358400002</v>
      </c>
      <c r="L25" s="117">
        <f>+K25*0.08+K25</f>
        <v>79.34492547072003</v>
      </c>
      <c r="M25" s="117">
        <f>+L25*0.04+L25</f>
        <v>82.51872248954884</v>
      </c>
      <c r="N25" s="117"/>
      <c r="O25" s="117"/>
      <c r="P25" s="117"/>
      <c r="Q25" s="117"/>
      <c r="R25" s="21"/>
    </row>
    <row r="26" spans="1:18" ht="12" customHeight="1">
      <c r="A26" s="4"/>
      <c r="B26" s="95" t="s">
        <v>13</v>
      </c>
      <c r="C26" s="30">
        <v>43.7</v>
      </c>
      <c r="D26" s="126"/>
      <c r="E26" s="126"/>
      <c r="F26" s="126"/>
      <c r="G26" s="126"/>
      <c r="H26" s="126"/>
      <c r="I26" s="126"/>
      <c r="J26" s="126"/>
      <c r="K26" s="136"/>
      <c r="L26" s="118"/>
      <c r="M26" s="118"/>
      <c r="N26" s="118"/>
      <c r="O26" s="118"/>
      <c r="P26" s="118"/>
      <c r="Q26" s="118"/>
      <c r="R26" s="15"/>
    </row>
    <row r="27" spans="1:18" ht="4.5" customHeight="1">
      <c r="A27" s="107"/>
      <c r="B27" s="1"/>
      <c r="C27" s="41"/>
      <c r="D27" s="127"/>
      <c r="E27" s="127"/>
      <c r="F27" s="127"/>
      <c r="G27" s="127"/>
      <c r="H27" s="127"/>
      <c r="I27" s="127"/>
      <c r="J27" s="127"/>
      <c r="K27" s="141"/>
      <c r="L27" s="119"/>
      <c r="M27" s="119"/>
      <c r="N27" s="119"/>
      <c r="O27" s="119"/>
      <c r="P27" s="119"/>
      <c r="Q27" s="119"/>
      <c r="R27" s="20"/>
    </row>
    <row r="28" spans="1:18" ht="17.25" customHeight="1">
      <c r="A28" s="23"/>
      <c r="B28" s="102" t="s">
        <v>68</v>
      </c>
      <c r="C28" s="62"/>
      <c r="D28" s="126">
        <f>C29*3/100+C29</f>
        <v>73.542</v>
      </c>
      <c r="E28" s="126">
        <f>D28*10/100+D28</f>
        <v>80.89620000000001</v>
      </c>
      <c r="F28" s="126">
        <v>84.9</v>
      </c>
      <c r="G28" s="126">
        <f>+F28*0.03+F28</f>
        <v>87.447</v>
      </c>
      <c r="H28" s="126">
        <f>+G28*0.08+G28</f>
        <v>94.44276</v>
      </c>
      <c r="I28" s="126">
        <f>+H28*0.05+H28</f>
        <v>99.16489800000001</v>
      </c>
      <c r="J28" s="126">
        <f>+I28*0.08+I28</f>
        <v>107.09808984000001</v>
      </c>
      <c r="K28" s="136">
        <f>+J28*0.12+J28</f>
        <v>119.94986062080001</v>
      </c>
      <c r="L28" s="118">
        <f>+K28*0.08+K28</f>
        <v>129.54584947046402</v>
      </c>
      <c r="M28" s="118">
        <f>+L28*0.04+L28</f>
        <v>134.72768344928258</v>
      </c>
      <c r="N28" s="117"/>
      <c r="O28" s="118"/>
      <c r="P28" s="117"/>
      <c r="Q28" s="117"/>
      <c r="R28" s="15"/>
    </row>
    <row r="29" spans="1:18" ht="12" customHeight="1">
      <c r="A29" s="23"/>
      <c r="B29" s="94" t="s">
        <v>76</v>
      </c>
      <c r="C29" s="40">
        <v>71.4</v>
      </c>
      <c r="D29" s="126"/>
      <c r="E29" s="126"/>
      <c r="F29" s="126"/>
      <c r="G29" s="126"/>
      <c r="H29" s="126"/>
      <c r="I29" s="126"/>
      <c r="J29" s="126"/>
      <c r="K29" s="136"/>
      <c r="L29" s="118"/>
      <c r="M29" s="118"/>
      <c r="N29" s="118"/>
      <c r="O29" s="118"/>
      <c r="P29" s="118"/>
      <c r="Q29" s="118"/>
      <c r="R29" s="15"/>
    </row>
    <row r="30" spans="1:18" ht="4.5" customHeight="1">
      <c r="A30" s="108"/>
      <c r="B30" s="28"/>
      <c r="C30" s="48"/>
      <c r="D30" s="127"/>
      <c r="E30" s="127"/>
      <c r="F30" s="127"/>
      <c r="G30" s="127"/>
      <c r="H30" s="127"/>
      <c r="I30" s="127"/>
      <c r="J30" s="127"/>
      <c r="K30" s="141"/>
      <c r="L30" s="119"/>
      <c r="M30" s="119"/>
      <c r="N30" s="119"/>
      <c r="O30" s="119"/>
      <c r="P30" s="119"/>
      <c r="Q30" s="119"/>
      <c r="R30" s="20"/>
    </row>
    <row r="31" spans="1:18" ht="17.25" customHeight="1">
      <c r="A31" s="4"/>
      <c r="B31" s="61" t="s">
        <v>39</v>
      </c>
      <c r="C31" s="45"/>
      <c r="D31" s="126">
        <f>C32*3/100+C32</f>
        <v>184.988</v>
      </c>
      <c r="E31" s="126">
        <v>203.5</v>
      </c>
      <c r="F31" s="126">
        <v>213.7</v>
      </c>
      <c r="G31" s="126">
        <v>241.3</v>
      </c>
      <c r="H31" s="126">
        <f>+G31*0.08+G31</f>
        <v>260.60400000000004</v>
      </c>
      <c r="I31" s="126">
        <f>+H31*0.05+H31</f>
        <v>273.6342</v>
      </c>
      <c r="J31" s="126">
        <f>+I31*0.08+I31</f>
        <v>295.524936</v>
      </c>
      <c r="K31" s="136">
        <f>+J31*0.12+J31</f>
        <v>330.98792832000004</v>
      </c>
      <c r="L31" s="118">
        <f>+K31*0.08+K31</f>
        <v>357.4669625856</v>
      </c>
      <c r="M31" s="118">
        <f>+L31*0.04+L31</f>
        <v>371.76564108902403</v>
      </c>
      <c r="N31" s="117"/>
      <c r="O31" s="59"/>
      <c r="P31" s="59"/>
      <c r="Q31" s="119"/>
      <c r="R31" s="15"/>
    </row>
    <row r="32" spans="1:18" ht="12" customHeight="1">
      <c r="A32" s="4"/>
      <c r="B32" s="94" t="s">
        <v>17</v>
      </c>
      <c r="C32" s="30">
        <v>179.6</v>
      </c>
      <c r="D32" s="126"/>
      <c r="E32" s="126"/>
      <c r="F32" s="126"/>
      <c r="G32" s="126"/>
      <c r="H32" s="126"/>
      <c r="I32" s="126"/>
      <c r="J32" s="126"/>
      <c r="K32" s="136"/>
      <c r="L32" s="118"/>
      <c r="M32" s="118"/>
      <c r="N32" s="118"/>
      <c r="O32" s="39"/>
      <c r="P32" s="39"/>
      <c r="Q32" s="120"/>
      <c r="R32" s="15"/>
    </row>
    <row r="33" spans="1:18" ht="4.5" customHeight="1">
      <c r="A33" s="5"/>
      <c r="B33" s="14"/>
      <c r="C33" s="50"/>
      <c r="D33" s="126"/>
      <c r="E33" s="126"/>
      <c r="F33" s="126"/>
      <c r="G33" s="126"/>
      <c r="H33" s="126"/>
      <c r="I33" s="126"/>
      <c r="J33" s="126"/>
      <c r="K33" s="136"/>
      <c r="L33" s="118"/>
      <c r="M33" s="118"/>
      <c r="N33" s="119"/>
      <c r="O33" s="60"/>
      <c r="P33" s="60"/>
      <c r="Q33" s="117"/>
      <c r="R33" s="66"/>
    </row>
    <row r="34" spans="1:18" ht="17.25" customHeight="1">
      <c r="A34" s="4"/>
      <c r="B34" s="52" t="s">
        <v>40</v>
      </c>
      <c r="C34" s="47"/>
      <c r="D34" s="134">
        <f>C35*3/100+C35</f>
        <v>69.93700000000001</v>
      </c>
      <c r="E34" s="134">
        <v>76.9</v>
      </c>
      <c r="F34" s="134">
        <v>80.8</v>
      </c>
      <c r="G34" s="134">
        <v>90.7</v>
      </c>
      <c r="H34" s="134">
        <f>+G34*0.08+G34</f>
        <v>97.956</v>
      </c>
      <c r="I34" s="134">
        <f>+H34*0.05+H34</f>
        <v>102.8538</v>
      </c>
      <c r="J34" s="134">
        <f>+I34*0.08+I34</f>
        <v>111.08210400000002</v>
      </c>
      <c r="K34" s="140">
        <f>+J34*0.12+J34</f>
        <v>124.41195648000001</v>
      </c>
      <c r="L34" s="117">
        <f>+K34*0.08+K34</f>
        <v>134.36491299840003</v>
      </c>
      <c r="M34" s="117">
        <f>+L34*0.04+L34</f>
        <v>139.73950951833604</v>
      </c>
      <c r="N34" s="117"/>
      <c r="O34" s="56"/>
      <c r="P34" s="56"/>
      <c r="Q34" s="120"/>
      <c r="R34" s="21"/>
    </row>
    <row r="35" spans="1:18" ht="12" customHeight="1">
      <c r="A35" s="4"/>
      <c r="B35" s="94" t="s">
        <v>18</v>
      </c>
      <c r="C35" s="30">
        <v>67.9</v>
      </c>
      <c r="D35" s="126"/>
      <c r="E35" s="126"/>
      <c r="F35" s="126"/>
      <c r="G35" s="126"/>
      <c r="H35" s="126"/>
      <c r="I35" s="126"/>
      <c r="J35" s="126"/>
      <c r="K35" s="136"/>
      <c r="L35" s="118"/>
      <c r="M35" s="118"/>
      <c r="N35" s="118"/>
      <c r="O35" s="39"/>
      <c r="P35" s="39"/>
      <c r="Q35" s="120"/>
      <c r="R35" s="15"/>
    </row>
    <row r="36" spans="1:18" ht="4.5" customHeight="1">
      <c r="A36" s="5"/>
      <c r="B36" s="24"/>
      <c r="C36" s="41"/>
      <c r="D36" s="127"/>
      <c r="E36" s="127"/>
      <c r="F36" s="127"/>
      <c r="G36" s="127"/>
      <c r="H36" s="127"/>
      <c r="I36" s="127"/>
      <c r="J36" s="127"/>
      <c r="K36" s="141"/>
      <c r="L36" s="119"/>
      <c r="M36" s="119"/>
      <c r="N36" s="119"/>
      <c r="O36" s="57"/>
      <c r="P36" s="57"/>
      <c r="Q36" s="120"/>
      <c r="R36" s="20"/>
    </row>
    <row r="37" spans="1:18" ht="17.25" customHeight="1">
      <c r="A37" s="4"/>
      <c r="B37" s="110" t="s">
        <v>41</v>
      </c>
      <c r="C37" s="62"/>
      <c r="D37" s="30"/>
      <c r="E37" s="30"/>
      <c r="F37" s="30"/>
      <c r="G37" s="30"/>
      <c r="H37" s="30"/>
      <c r="I37" s="30"/>
      <c r="J37" s="30"/>
      <c r="K37" s="31"/>
      <c r="L37" s="103"/>
      <c r="M37" s="118">
        <v>26.34</v>
      </c>
      <c r="N37" s="118"/>
      <c r="O37" s="121"/>
      <c r="P37" s="121"/>
      <c r="Q37" s="118"/>
      <c r="R37" s="151"/>
    </row>
    <row r="38" spans="1:18" ht="12" customHeight="1" thickBot="1">
      <c r="A38" s="4"/>
      <c r="B38" s="95" t="s">
        <v>10</v>
      </c>
      <c r="C38" s="30">
        <v>13.9</v>
      </c>
      <c r="D38" s="30"/>
      <c r="E38" s="30"/>
      <c r="F38" s="30"/>
      <c r="G38" s="30"/>
      <c r="H38" s="30"/>
      <c r="I38" s="30"/>
      <c r="J38" s="30"/>
      <c r="K38" s="31"/>
      <c r="L38" s="29"/>
      <c r="M38" s="119"/>
      <c r="N38" s="119"/>
      <c r="O38" s="122"/>
      <c r="P38" s="122"/>
      <c r="Q38" s="119"/>
      <c r="R38" s="152"/>
    </row>
    <row r="39" spans="1:18" ht="17.25" customHeight="1">
      <c r="A39" s="4"/>
      <c r="B39" s="87" t="s">
        <v>42</v>
      </c>
      <c r="C39" s="62"/>
      <c r="D39" s="126">
        <f>C40*3/100+C40</f>
        <v>14.317</v>
      </c>
      <c r="E39" s="126">
        <v>15.8</v>
      </c>
      <c r="F39" s="126">
        <v>16.6</v>
      </c>
      <c r="G39" s="131">
        <f>+F39*0.03+F39</f>
        <v>17.098000000000003</v>
      </c>
      <c r="H39" s="131">
        <v>22.16</v>
      </c>
      <c r="I39" s="131">
        <f>+H39*0.05+H39</f>
        <v>23.268</v>
      </c>
      <c r="J39" s="131">
        <f>+I39*0.08+I39</f>
        <v>25.129440000000002</v>
      </c>
      <c r="K39" s="135">
        <f>+J39*0.12+J39</f>
        <v>28.1449728</v>
      </c>
      <c r="L39" s="120">
        <f>+K39*0.08+K39</f>
        <v>30.396570624000002</v>
      </c>
      <c r="M39" s="117">
        <f>+L39*0.04+L39</f>
        <v>31.61243344896</v>
      </c>
      <c r="N39" s="117"/>
      <c r="O39" s="117"/>
      <c r="P39" s="117"/>
      <c r="Q39" s="120"/>
      <c r="R39" s="15"/>
    </row>
    <row r="40" spans="1:18" ht="12" customHeight="1" thickBot="1">
      <c r="A40" s="4"/>
      <c r="B40" s="95" t="s">
        <v>10</v>
      </c>
      <c r="C40" s="30">
        <v>13.9</v>
      </c>
      <c r="D40" s="126"/>
      <c r="E40" s="126"/>
      <c r="F40" s="126"/>
      <c r="G40" s="126"/>
      <c r="H40" s="126"/>
      <c r="I40" s="126"/>
      <c r="J40" s="126"/>
      <c r="K40" s="136"/>
      <c r="L40" s="120"/>
      <c r="M40" s="118"/>
      <c r="N40" s="118"/>
      <c r="O40" s="118"/>
      <c r="P40" s="118"/>
      <c r="Q40" s="120"/>
      <c r="R40" s="15"/>
    </row>
    <row r="41" spans="1:18" ht="4.5" customHeight="1" hidden="1">
      <c r="A41" s="5"/>
      <c r="B41" s="1"/>
      <c r="C41" s="41"/>
      <c r="D41" s="127"/>
      <c r="E41" s="127"/>
      <c r="F41" s="126"/>
      <c r="G41" s="126"/>
      <c r="H41" s="126"/>
      <c r="I41" s="126"/>
      <c r="J41" s="126"/>
      <c r="K41" s="136"/>
      <c r="L41" s="120"/>
      <c r="M41" s="119"/>
      <c r="N41" s="119"/>
      <c r="O41" s="119"/>
      <c r="P41" s="119"/>
      <c r="Q41" s="120"/>
      <c r="R41" s="44"/>
    </row>
    <row r="42" spans="1:18" ht="17.25" customHeight="1">
      <c r="A42" s="4"/>
      <c r="B42" s="63" t="s">
        <v>43</v>
      </c>
      <c r="C42" s="45"/>
      <c r="D42" s="131">
        <f>C43*3/100+C43</f>
        <v>21.320999999999998</v>
      </c>
      <c r="E42" s="131">
        <v>23.5</v>
      </c>
      <c r="F42" s="134">
        <v>24.7</v>
      </c>
      <c r="G42" s="131">
        <f>+F42*0.03+F42</f>
        <v>25.441</v>
      </c>
      <c r="H42" s="131">
        <v>33</v>
      </c>
      <c r="I42" s="131">
        <f>+H42*0.05+H42</f>
        <v>34.65</v>
      </c>
      <c r="J42" s="131">
        <f>+I42*0.08+I42</f>
        <v>37.422</v>
      </c>
      <c r="K42" s="135">
        <f>+J42*0.12+J42</f>
        <v>41.912639999999996</v>
      </c>
      <c r="L42" s="120">
        <f>+K42*0.08+K42</f>
        <v>45.26565119999999</v>
      </c>
      <c r="M42" s="117">
        <f>+L42*0.04+L42</f>
        <v>47.076277248</v>
      </c>
      <c r="N42" s="117"/>
      <c r="O42" s="117"/>
      <c r="P42" s="117"/>
      <c r="Q42" s="120"/>
      <c r="R42" s="21"/>
    </row>
    <row r="43" spans="1:18" ht="12" customHeight="1">
      <c r="A43" s="4"/>
      <c r="B43" s="94" t="s">
        <v>11</v>
      </c>
      <c r="C43" s="30">
        <v>20.7</v>
      </c>
      <c r="D43" s="126"/>
      <c r="E43" s="126"/>
      <c r="F43" s="126"/>
      <c r="G43" s="126"/>
      <c r="H43" s="126"/>
      <c r="I43" s="126"/>
      <c r="J43" s="126"/>
      <c r="K43" s="136"/>
      <c r="L43" s="120"/>
      <c r="M43" s="118"/>
      <c r="N43" s="118"/>
      <c r="O43" s="118"/>
      <c r="P43" s="118"/>
      <c r="Q43" s="120"/>
      <c r="R43" s="15"/>
    </row>
    <row r="44" spans="1:18" ht="1.5" customHeight="1" thickBot="1">
      <c r="A44" s="5"/>
      <c r="B44" s="24"/>
      <c r="C44" s="41"/>
      <c r="D44" s="127"/>
      <c r="E44" s="127"/>
      <c r="F44" s="127"/>
      <c r="G44" s="126"/>
      <c r="H44" s="126"/>
      <c r="I44" s="126"/>
      <c r="J44" s="126"/>
      <c r="K44" s="136"/>
      <c r="L44" s="120"/>
      <c r="M44" s="119"/>
      <c r="N44" s="119"/>
      <c r="O44" s="119"/>
      <c r="P44" s="119"/>
      <c r="Q44" s="120"/>
      <c r="R44" s="20"/>
    </row>
    <row r="45" spans="1:18" ht="17.25" customHeight="1">
      <c r="A45" s="4"/>
      <c r="B45" s="51" t="s">
        <v>44</v>
      </c>
      <c r="C45" s="37"/>
      <c r="D45" s="131">
        <f>C46*3/100+C46</f>
        <v>34.917</v>
      </c>
      <c r="E45" s="131">
        <v>38.4</v>
      </c>
      <c r="F45" s="126">
        <v>40.3</v>
      </c>
      <c r="G45" s="131">
        <f>+F45*0.03+F45</f>
        <v>41.509</v>
      </c>
      <c r="H45" s="131">
        <v>44.83</v>
      </c>
      <c r="I45" s="131">
        <f>+H45*0.05+H45</f>
        <v>47.0715</v>
      </c>
      <c r="J45" s="131">
        <f>+I45*0.08+I45</f>
        <v>50.83722</v>
      </c>
      <c r="K45" s="135">
        <f>+J45*0.12+J45</f>
        <v>56.937686400000004</v>
      </c>
      <c r="L45" s="118">
        <f>+K45*0.08+K45</f>
        <v>61.49270131200001</v>
      </c>
      <c r="M45" s="117">
        <f>+L45*0.04+L45</f>
        <v>63.95240936448001</v>
      </c>
      <c r="N45" s="117"/>
      <c r="O45" s="117"/>
      <c r="P45" s="117"/>
      <c r="Q45" s="117"/>
      <c r="R45" s="67"/>
    </row>
    <row r="46" spans="1:18" ht="12" customHeight="1">
      <c r="A46" s="4"/>
      <c r="B46" s="95" t="s">
        <v>14</v>
      </c>
      <c r="C46" s="30">
        <v>33.9</v>
      </c>
      <c r="D46" s="126"/>
      <c r="E46" s="126"/>
      <c r="F46" s="126"/>
      <c r="G46" s="126"/>
      <c r="H46" s="126"/>
      <c r="I46" s="126"/>
      <c r="J46" s="126"/>
      <c r="K46" s="136"/>
      <c r="L46" s="118"/>
      <c r="M46" s="118"/>
      <c r="N46" s="118"/>
      <c r="O46" s="118"/>
      <c r="P46" s="118"/>
      <c r="Q46" s="118"/>
      <c r="R46" s="68"/>
    </row>
    <row r="47" spans="1:18" ht="1.5" customHeight="1" thickBot="1">
      <c r="A47" s="5"/>
      <c r="B47" s="14"/>
      <c r="C47" s="64"/>
      <c r="D47" s="127"/>
      <c r="E47" s="127"/>
      <c r="F47" s="127"/>
      <c r="G47" s="126"/>
      <c r="H47" s="126"/>
      <c r="I47" s="126"/>
      <c r="J47" s="126"/>
      <c r="K47" s="136"/>
      <c r="L47" s="118"/>
      <c r="M47" s="119"/>
      <c r="N47" s="119"/>
      <c r="O47" s="119"/>
      <c r="P47" s="119"/>
      <c r="Q47" s="119"/>
      <c r="R47" s="44"/>
    </row>
    <row r="48" spans="1:18" ht="17.25" customHeight="1">
      <c r="A48" s="4"/>
      <c r="B48" s="87" t="s">
        <v>45</v>
      </c>
      <c r="C48" s="38"/>
      <c r="D48" s="131">
        <f>C49*3/100+C49</f>
        <v>34.917</v>
      </c>
      <c r="E48" s="131">
        <v>38.4</v>
      </c>
      <c r="F48" s="134">
        <v>40.3</v>
      </c>
      <c r="G48" s="131">
        <f>+F48*0.03+F48</f>
        <v>41.509</v>
      </c>
      <c r="H48" s="131">
        <v>44.83</v>
      </c>
      <c r="I48" s="131">
        <v>156</v>
      </c>
      <c r="J48" s="131">
        <f>+I48*0.08+I48</f>
        <v>168.48</v>
      </c>
      <c r="K48" s="132">
        <f>+J48*0.12+J48</f>
        <v>188.6976</v>
      </c>
      <c r="L48" s="117">
        <f>+K48*0.08+K48</f>
        <v>203.793408</v>
      </c>
      <c r="M48" s="117">
        <f>+L48*0.04+L48</f>
        <v>211.94514432</v>
      </c>
      <c r="N48" s="117"/>
      <c r="O48" s="117"/>
      <c r="P48" s="117"/>
      <c r="Q48" s="117"/>
      <c r="R48" s="67"/>
    </row>
    <row r="49" spans="1:18" ht="14.25" customHeight="1">
      <c r="A49" s="4"/>
      <c r="B49" s="95" t="s">
        <v>14</v>
      </c>
      <c r="C49" s="30">
        <v>33.9</v>
      </c>
      <c r="D49" s="127"/>
      <c r="E49" s="127"/>
      <c r="F49" s="127"/>
      <c r="G49" s="127"/>
      <c r="H49" s="127"/>
      <c r="I49" s="127"/>
      <c r="J49" s="127"/>
      <c r="K49" s="133"/>
      <c r="L49" s="119"/>
      <c r="M49" s="119"/>
      <c r="N49" s="119"/>
      <c r="O49" s="119"/>
      <c r="P49" s="119"/>
      <c r="Q49" s="119"/>
      <c r="R49" s="68"/>
    </row>
    <row r="50" spans="1:18" ht="17.25" customHeight="1">
      <c r="A50" s="4"/>
      <c r="B50" s="55" t="s">
        <v>46</v>
      </c>
      <c r="C50" s="47"/>
      <c r="D50" s="134">
        <f>C51*3/100+C51</f>
        <v>14.626</v>
      </c>
      <c r="E50" s="134">
        <v>16.1</v>
      </c>
      <c r="F50" s="134">
        <v>16.9</v>
      </c>
      <c r="G50" s="134">
        <v>18.1</v>
      </c>
      <c r="H50" s="134">
        <f>+G50*0.08+G50</f>
        <v>19.548000000000002</v>
      </c>
      <c r="I50" s="134">
        <f>+H50*0.05+H50</f>
        <v>20.5254</v>
      </c>
      <c r="J50" s="134">
        <f>+I50*0.08+I50</f>
        <v>22.167432</v>
      </c>
      <c r="K50" s="142">
        <f>+J50*0.12+J50</f>
        <v>24.82752384</v>
      </c>
      <c r="L50" s="117">
        <f>+K50*0.08+K50</f>
        <v>26.813725747200003</v>
      </c>
      <c r="M50" s="117">
        <f>+L50*0.04+L50</f>
        <v>27.886274777088005</v>
      </c>
      <c r="N50" s="117"/>
      <c r="O50" s="117"/>
      <c r="P50" s="117"/>
      <c r="Q50" s="117"/>
      <c r="R50" s="21" t="s">
        <v>7</v>
      </c>
    </row>
    <row r="51" spans="1:18" ht="12" customHeight="1">
      <c r="A51" s="4"/>
      <c r="B51" s="94" t="s">
        <v>19</v>
      </c>
      <c r="C51" s="30">
        <v>14.2</v>
      </c>
      <c r="D51" s="127"/>
      <c r="E51" s="127"/>
      <c r="F51" s="127"/>
      <c r="G51" s="127"/>
      <c r="H51" s="127"/>
      <c r="I51" s="127"/>
      <c r="J51" s="127"/>
      <c r="K51" s="133"/>
      <c r="L51" s="119"/>
      <c r="M51" s="119"/>
      <c r="N51" s="118"/>
      <c r="O51" s="119"/>
      <c r="P51" s="118"/>
      <c r="Q51" s="118"/>
      <c r="R51" s="15" t="s">
        <v>9</v>
      </c>
    </row>
    <row r="52" spans="1:18" ht="4.5" customHeight="1">
      <c r="A52" s="5"/>
      <c r="B52" s="24"/>
      <c r="C52" s="49"/>
      <c r="D52" s="127"/>
      <c r="E52" s="127"/>
      <c r="F52" s="127"/>
      <c r="G52" s="127"/>
      <c r="H52" s="127"/>
      <c r="I52" s="127"/>
      <c r="J52" s="127"/>
      <c r="K52" s="141"/>
      <c r="L52" s="120"/>
      <c r="M52" s="119"/>
      <c r="N52" s="119"/>
      <c r="O52" s="119"/>
      <c r="P52" s="119"/>
      <c r="Q52" s="119"/>
      <c r="R52" s="16"/>
    </row>
    <row r="53" spans="1:18" ht="17.25" customHeight="1">
      <c r="A53" s="4"/>
      <c r="B53" s="55" t="s">
        <v>78</v>
      </c>
      <c r="C53" s="47"/>
      <c r="D53" s="134">
        <f>C54*3/100+C54</f>
        <v>14.626</v>
      </c>
      <c r="E53" s="134">
        <v>16.1</v>
      </c>
      <c r="F53" s="134">
        <v>16.9</v>
      </c>
      <c r="G53" s="134">
        <v>18.1</v>
      </c>
      <c r="H53" s="134">
        <f>+G53*0.08+G53</f>
        <v>19.548000000000002</v>
      </c>
      <c r="I53" s="134">
        <f>+H53*0.05+H53</f>
        <v>20.5254</v>
      </c>
      <c r="J53" s="134">
        <f>+I53*0.08+I53</f>
        <v>22.167432</v>
      </c>
      <c r="K53" s="140">
        <f>+J53*0.12+J53</f>
        <v>24.82752384</v>
      </c>
      <c r="L53" s="120">
        <v>40</v>
      </c>
      <c r="M53" s="117">
        <f>+L53*0.04+L53</f>
        <v>41.6</v>
      </c>
      <c r="N53" s="117"/>
      <c r="O53" s="120"/>
      <c r="P53" s="120"/>
      <c r="Q53" s="120"/>
      <c r="R53" s="67"/>
    </row>
    <row r="54" spans="1:18" ht="12" customHeight="1">
      <c r="A54" s="4"/>
      <c r="B54" s="94" t="s">
        <v>20</v>
      </c>
      <c r="C54" s="30">
        <v>14.2</v>
      </c>
      <c r="D54" s="126"/>
      <c r="E54" s="126"/>
      <c r="F54" s="126"/>
      <c r="G54" s="126"/>
      <c r="H54" s="126"/>
      <c r="I54" s="126"/>
      <c r="J54" s="126"/>
      <c r="K54" s="136"/>
      <c r="L54" s="120"/>
      <c r="M54" s="118"/>
      <c r="N54" s="118"/>
      <c r="O54" s="120"/>
      <c r="P54" s="120"/>
      <c r="Q54" s="120"/>
      <c r="R54" s="68"/>
    </row>
    <row r="55" spans="1:18" ht="4.5" customHeight="1" thickBot="1">
      <c r="A55" s="5"/>
      <c r="B55" s="14"/>
      <c r="C55" s="50"/>
      <c r="D55" s="126"/>
      <c r="E55" s="126"/>
      <c r="F55" s="126"/>
      <c r="G55" s="126"/>
      <c r="H55" s="126"/>
      <c r="I55" s="126"/>
      <c r="J55" s="126"/>
      <c r="K55" s="136"/>
      <c r="L55" s="120"/>
      <c r="M55" s="119"/>
      <c r="N55" s="119"/>
      <c r="O55" s="120"/>
      <c r="P55" s="120"/>
      <c r="Q55" s="120"/>
      <c r="R55" s="66"/>
    </row>
    <row r="56" spans="1:18" ht="17.25" customHeight="1">
      <c r="A56" s="4"/>
      <c r="B56" s="52" t="s">
        <v>47</v>
      </c>
      <c r="C56" s="69"/>
      <c r="D56" s="134">
        <f>C57*3/100+C57</f>
        <v>23.484</v>
      </c>
      <c r="E56" s="134">
        <v>25.8</v>
      </c>
      <c r="F56" s="134">
        <v>27.1</v>
      </c>
      <c r="G56" s="131">
        <v>30.1</v>
      </c>
      <c r="H56" s="131">
        <f>+G56*0.08+G56</f>
        <v>32.508</v>
      </c>
      <c r="I56" s="131">
        <f>+H56*0.05+H56</f>
        <v>34.1334</v>
      </c>
      <c r="J56" s="131">
        <f>+I56*0.08+I56</f>
        <v>36.864072</v>
      </c>
      <c r="K56" s="135">
        <f>+J56*0.12+J56</f>
        <v>41.28776064</v>
      </c>
      <c r="L56" s="120">
        <f>+K56*0.08+K56</f>
        <v>44.590781491200005</v>
      </c>
      <c r="M56" s="117">
        <f>+L56*0.04+L56</f>
        <v>46.374412750848</v>
      </c>
      <c r="N56" s="117"/>
      <c r="O56" s="117"/>
      <c r="P56" s="117"/>
      <c r="Q56" s="117"/>
      <c r="R56" s="21"/>
    </row>
    <row r="57" spans="1:18" ht="12" customHeight="1">
      <c r="A57" s="4"/>
      <c r="B57" s="94" t="s">
        <v>21</v>
      </c>
      <c r="C57" s="30">
        <v>22.8</v>
      </c>
      <c r="D57" s="126"/>
      <c r="E57" s="126"/>
      <c r="F57" s="126"/>
      <c r="G57" s="126"/>
      <c r="H57" s="126"/>
      <c r="I57" s="126"/>
      <c r="J57" s="126"/>
      <c r="K57" s="136"/>
      <c r="L57" s="120"/>
      <c r="M57" s="118"/>
      <c r="N57" s="118"/>
      <c r="O57" s="118"/>
      <c r="P57" s="118"/>
      <c r="Q57" s="118"/>
      <c r="R57" s="15"/>
    </row>
    <row r="58" spans="1:18" ht="4.5" customHeight="1">
      <c r="A58" s="5"/>
      <c r="B58" s="24"/>
      <c r="C58" s="49"/>
      <c r="D58" s="127"/>
      <c r="E58" s="127"/>
      <c r="F58" s="127"/>
      <c r="G58" s="126"/>
      <c r="H58" s="126"/>
      <c r="I58" s="126"/>
      <c r="J58" s="126"/>
      <c r="K58" s="136"/>
      <c r="L58" s="120"/>
      <c r="M58" s="119"/>
      <c r="N58" s="119"/>
      <c r="O58" s="119"/>
      <c r="P58" s="119"/>
      <c r="Q58" s="119"/>
      <c r="R58" s="20"/>
    </row>
    <row r="59" spans="1:18" ht="17.25" customHeight="1" thickBot="1">
      <c r="A59" s="23"/>
      <c r="B59" s="92" t="s">
        <v>48</v>
      </c>
      <c r="C59" s="65">
        <v>20.7</v>
      </c>
      <c r="D59" s="71">
        <v>21.32</v>
      </c>
      <c r="E59" s="71">
        <v>23.5</v>
      </c>
      <c r="F59" s="71">
        <v>24.7</v>
      </c>
      <c r="G59" s="71">
        <v>25.44</v>
      </c>
      <c r="H59" s="71">
        <v>27.47</v>
      </c>
      <c r="I59" s="71">
        <f>+H59*0.05+H59</f>
        <v>28.8435</v>
      </c>
      <c r="J59" s="71">
        <f>+I59*0.08+I59</f>
        <v>31.150979999999997</v>
      </c>
      <c r="K59" s="72">
        <f>+J59*0.12+J59</f>
        <v>34.8890976</v>
      </c>
      <c r="L59" s="73">
        <f>+K59*0.08+K59</f>
        <v>37.680225408</v>
      </c>
      <c r="M59" s="153">
        <f>+L60*0.04+L60</f>
        <v>56.07783207935999</v>
      </c>
      <c r="N59" s="117"/>
      <c r="O59" s="117"/>
      <c r="P59" s="117"/>
      <c r="Q59" s="117"/>
      <c r="R59" s="21"/>
    </row>
    <row r="60" spans="1:18" ht="12" customHeight="1">
      <c r="A60" s="23"/>
      <c r="B60" s="96" t="s">
        <v>34</v>
      </c>
      <c r="C60" s="40">
        <v>28</v>
      </c>
      <c r="D60" s="74">
        <v>28.84</v>
      </c>
      <c r="E60" s="75">
        <v>31.7</v>
      </c>
      <c r="F60" s="75">
        <v>33.3</v>
      </c>
      <c r="G60" s="75">
        <v>36.4</v>
      </c>
      <c r="H60" s="75">
        <v>39.31</v>
      </c>
      <c r="I60" s="75">
        <f>+H60*0.05+H60</f>
        <v>41.2755</v>
      </c>
      <c r="J60" s="71">
        <f>+I60*0.08+I60</f>
        <v>44.57754</v>
      </c>
      <c r="K60" s="72">
        <f>+J60*0.12+J60</f>
        <v>49.9268448</v>
      </c>
      <c r="L60" s="76">
        <f>+K60*0.08+K60</f>
        <v>53.920992383999995</v>
      </c>
      <c r="M60" s="154"/>
      <c r="N60" s="118"/>
      <c r="O60" s="118"/>
      <c r="P60" s="118"/>
      <c r="Q60" s="118"/>
      <c r="R60" s="15"/>
    </row>
    <row r="61" spans="1:18" ht="4.5" customHeight="1" thickBot="1">
      <c r="A61" s="19"/>
      <c r="B61" s="93"/>
      <c r="C61" s="48"/>
      <c r="D61" s="78"/>
      <c r="E61" s="78"/>
      <c r="F61" s="78"/>
      <c r="G61" s="78"/>
      <c r="H61" s="78"/>
      <c r="I61" s="78"/>
      <c r="J61" s="78"/>
      <c r="K61" s="79"/>
      <c r="L61" s="80"/>
      <c r="M61" s="155"/>
      <c r="N61" s="119"/>
      <c r="O61" s="119"/>
      <c r="P61" s="119"/>
      <c r="Q61" s="119"/>
      <c r="R61" s="20"/>
    </row>
    <row r="62" spans="1:18" ht="17.25" customHeight="1">
      <c r="A62" s="4"/>
      <c r="B62" s="55" t="s">
        <v>49</v>
      </c>
      <c r="C62" s="47"/>
      <c r="D62" s="134">
        <f>C63*3/100+C63</f>
        <v>44.29</v>
      </c>
      <c r="E62" s="134">
        <v>48.7</v>
      </c>
      <c r="F62" s="134">
        <v>51.1</v>
      </c>
      <c r="G62" s="134">
        <v>57.6</v>
      </c>
      <c r="H62" s="131">
        <f>+G62*0.08+G62</f>
        <v>62.208</v>
      </c>
      <c r="I62" s="131">
        <f>+H62*0.05+H62</f>
        <v>65.3184</v>
      </c>
      <c r="J62" s="131">
        <f>+I62*0.08+I62</f>
        <v>70.543872</v>
      </c>
      <c r="K62" s="135">
        <f>+J62*0.12+J62</f>
        <v>79.00913664</v>
      </c>
      <c r="L62" s="119">
        <f>+K62*0.08+K62</f>
        <v>85.3298675712</v>
      </c>
      <c r="M62" s="117">
        <f>+L62*0.04+L62</f>
        <v>88.743062274048</v>
      </c>
      <c r="N62" s="117"/>
      <c r="O62" s="117"/>
      <c r="P62" s="117"/>
      <c r="Q62" s="117"/>
      <c r="R62" s="21"/>
    </row>
    <row r="63" spans="1:18" ht="12" customHeight="1">
      <c r="A63" s="4"/>
      <c r="B63" s="94" t="s">
        <v>22</v>
      </c>
      <c r="C63" s="30">
        <v>43</v>
      </c>
      <c r="D63" s="126"/>
      <c r="E63" s="126"/>
      <c r="F63" s="126"/>
      <c r="G63" s="126"/>
      <c r="H63" s="126"/>
      <c r="I63" s="126"/>
      <c r="J63" s="126"/>
      <c r="K63" s="136"/>
      <c r="L63" s="120"/>
      <c r="M63" s="118"/>
      <c r="N63" s="118"/>
      <c r="O63" s="118"/>
      <c r="P63" s="118"/>
      <c r="Q63" s="118"/>
      <c r="R63" s="15"/>
    </row>
    <row r="64" spans="1:18" ht="4.5" customHeight="1" thickBot="1">
      <c r="A64" s="5"/>
      <c r="B64" s="81"/>
      <c r="C64" s="41"/>
      <c r="D64" s="127"/>
      <c r="E64" s="127"/>
      <c r="F64" s="127"/>
      <c r="G64" s="127"/>
      <c r="H64" s="126"/>
      <c r="I64" s="126"/>
      <c r="J64" s="126"/>
      <c r="K64" s="136"/>
      <c r="L64" s="120"/>
      <c r="M64" s="119"/>
      <c r="N64" s="119"/>
      <c r="O64" s="119"/>
      <c r="P64" s="119"/>
      <c r="Q64" s="119"/>
      <c r="R64" s="20"/>
    </row>
    <row r="65" spans="1:18" ht="17.25" customHeight="1">
      <c r="A65" s="23"/>
      <c r="B65" s="70" t="s">
        <v>50</v>
      </c>
      <c r="C65" s="46"/>
      <c r="D65" s="134">
        <f>C66*3/100+C66</f>
        <v>44.29</v>
      </c>
      <c r="E65" s="134">
        <v>48.7</v>
      </c>
      <c r="F65" s="134">
        <v>51.1</v>
      </c>
      <c r="G65" s="134">
        <v>57.6</v>
      </c>
      <c r="H65" s="131">
        <f>+G65*0.08+G65</f>
        <v>62.208</v>
      </c>
      <c r="I65" s="131">
        <f>+H65*0.05+H65</f>
        <v>65.3184</v>
      </c>
      <c r="J65" s="131">
        <f>+I65*0.08+I65</f>
        <v>70.543872</v>
      </c>
      <c r="K65" s="135">
        <f>+J65*0.12+J65</f>
        <v>79.00913664</v>
      </c>
      <c r="L65" s="119">
        <v>102.4</v>
      </c>
      <c r="M65" s="117">
        <f>+L65*0.04+L65</f>
        <v>106.49600000000001</v>
      </c>
      <c r="N65" s="117"/>
      <c r="O65" s="120"/>
      <c r="P65" s="120"/>
      <c r="Q65" s="120"/>
      <c r="R65" s="21"/>
    </row>
    <row r="66" spans="1:18" ht="13.5" customHeight="1">
      <c r="A66" s="23"/>
      <c r="B66" s="97" t="s">
        <v>22</v>
      </c>
      <c r="C66" s="40">
        <v>43</v>
      </c>
      <c r="D66" s="126"/>
      <c r="E66" s="126"/>
      <c r="F66" s="126"/>
      <c r="G66" s="126"/>
      <c r="H66" s="126"/>
      <c r="I66" s="126"/>
      <c r="J66" s="126"/>
      <c r="K66" s="136"/>
      <c r="L66" s="120"/>
      <c r="M66" s="118"/>
      <c r="N66" s="118"/>
      <c r="O66" s="120"/>
      <c r="P66" s="120"/>
      <c r="Q66" s="120"/>
      <c r="R66" s="15"/>
    </row>
    <row r="67" spans="1:18" ht="2.25" customHeight="1">
      <c r="A67" s="19"/>
      <c r="B67" s="77"/>
      <c r="C67" s="48"/>
      <c r="D67" s="127"/>
      <c r="E67" s="127"/>
      <c r="F67" s="127"/>
      <c r="G67" s="127"/>
      <c r="H67" s="126"/>
      <c r="I67" s="126"/>
      <c r="J67" s="126"/>
      <c r="K67" s="136"/>
      <c r="L67" s="120"/>
      <c r="M67" s="119"/>
      <c r="N67" s="119"/>
      <c r="O67" s="120"/>
      <c r="P67" s="120"/>
      <c r="Q67" s="120"/>
      <c r="R67" s="20"/>
    </row>
    <row r="68" spans="1:18" ht="3" customHeight="1" thickBo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"/>
      <c r="R68" s="25"/>
    </row>
    <row r="69" spans="1:18" ht="17.25" customHeight="1" thickBot="1">
      <c r="A69" s="4"/>
      <c r="B69" s="55" t="s">
        <v>51</v>
      </c>
      <c r="C69" s="30">
        <v>44.1</v>
      </c>
      <c r="D69" s="74">
        <v>45.42</v>
      </c>
      <c r="E69" s="74">
        <v>50</v>
      </c>
      <c r="F69" s="74">
        <f>+E69*0.05+E69</f>
        <v>52.5</v>
      </c>
      <c r="G69" s="74">
        <v>56.78</v>
      </c>
      <c r="H69" s="74">
        <v>61.32</v>
      </c>
      <c r="I69" s="74">
        <f>+H69*0.05+H69</f>
        <v>64.386</v>
      </c>
      <c r="J69" s="71">
        <f>+I69*0.08+I69</f>
        <v>69.53688</v>
      </c>
      <c r="K69" s="72">
        <f>+J69*0.12+J69</f>
        <v>77.88130559999999</v>
      </c>
      <c r="L69" s="73">
        <f>+K69*0.08+K69</f>
        <v>84.111810048</v>
      </c>
      <c r="M69" s="117">
        <f>+L70*0.04+L70</f>
        <v>129.41696581632002</v>
      </c>
      <c r="N69" s="117"/>
      <c r="O69" s="117"/>
      <c r="P69" s="117"/>
      <c r="Q69" s="117"/>
      <c r="R69" s="67"/>
    </row>
    <row r="70" spans="1:18" ht="12" customHeight="1">
      <c r="A70" s="4"/>
      <c r="B70" s="94" t="s">
        <v>35</v>
      </c>
      <c r="C70" s="30">
        <v>62</v>
      </c>
      <c r="D70" s="74">
        <v>63.86</v>
      </c>
      <c r="E70" s="75">
        <v>70.3</v>
      </c>
      <c r="F70" s="75">
        <v>73.8</v>
      </c>
      <c r="G70" s="75">
        <v>84</v>
      </c>
      <c r="H70" s="75">
        <v>90.72</v>
      </c>
      <c r="I70" s="75">
        <f>+H70*0.05+H70</f>
        <v>95.256</v>
      </c>
      <c r="J70" s="134">
        <f>+I70*0.08+I70</f>
        <v>102.87648</v>
      </c>
      <c r="K70" s="140">
        <f>+J70*0.12+J70</f>
        <v>115.2216576</v>
      </c>
      <c r="L70" s="120">
        <f>+K70*0.08+K70</f>
        <v>124.439390208</v>
      </c>
      <c r="M70" s="118"/>
      <c r="N70" s="118"/>
      <c r="O70" s="118"/>
      <c r="P70" s="118"/>
      <c r="Q70" s="118"/>
      <c r="R70" s="15"/>
    </row>
    <row r="71" spans="1:18" ht="4.5" customHeight="1" thickBot="1">
      <c r="A71" s="5"/>
      <c r="B71" s="81"/>
      <c r="C71" s="50"/>
      <c r="D71" s="74"/>
      <c r="E71" s="74"/>
      <c r="F71" s="74"/>
      <c r="G71" s="74"/>
      <c r="H71" s="74"/>
      <c r="I71" s="74"/>
      <c r="J71" s="130"/>
      <c r="K71" s="137"/>
      <c r="L71" s="120"/>
      <c r="M71" s="119"/>
      <c r="N71" s="119"/>
      <c r="O71" s="119"/>
      <c r="P71" s="119"/>
      <c r="Q71" s="119"/>
      <c r="R71" s="66"/>
    </row>
    <row r="72" spans="1:18" ht="17.25" customHeight="1">
      <c r="A72" s="4"/>
      <c r="B72" s="52" t="s">
        <v>73</v>
      </c>
      <c r="C72" s="47"/>
      <c r="D72" s="134">
        <f>C73*3/100+C73</f>
        <v>97.541</v>
      </c>
      <c r="E72" s="134">
        <f>D72*10/100+D72</f>
        <v>107.29509999999999</v>
      </c>
      <c r="F72" s="134">
        <v>112.6</v>
      </c>
      <c r="G72" s="131">
        <v>130</v>
      </c>
      <c r="H72" s="131">
        <f>+G72*0.08+G72</f>
        <v>140.4</v>
      </c>
      <c r="I72" s="131">
        <f>+H72*0.05+H72</f>
        <v>147.42000000000002</v>
      </c>
      <c r="J72" s="131">
        <f>+I72*0.08+I72</f>
        <v>159.2136</v>
      </c>
      <c r="K72" s="135">
        <f>+J72*0.12+J72</f>
        <v>178.319232</v>
      </c>
      <c r="L72" s="120">
        <f>+K72*0.08+K72</f>
        <v>192.58477056</v>
      </c>
      <c r="M72" s="117">
        <f>+L72*0.04+L72</f>
        <v>200.2881613824</v>
      </c>
      <c r="N72" s="117"/>
      <c r="O72" s="117"/>
      <c r="P72" s="117"/>
      <c r="Q72" s="117"/>
      <c r="R72" s="21"/>
    </row>
    <row r="73" spans="1:18" ht="12" customHeight="1">
      <c r="A73" s="4"/>
      <c r="B73" s="94" t="s">
        <v>23</v>
      </c>
      <c r="C73" s="30">
        <v>94.7</v>
      </c>
      <c r="D73" s="126"/>
      <c r="E73" s="126"/>
      <c r="F73" s="126"/>
      <c r="G73" s="126"/>
      <c r="H73" s="126"/>
      <c r="I73" s="126"/>
      <c r="J73" s="126"/>
      <c r="K73" s="136"/>
      <c r="L73" s="120"/>
      <c r="M73" s="118"/>
      <c r="N73" s="118"/>
      <c r="O73" s="118"/>
      <c r="P73" s="118"/>
      <c r="Q73" s="118"/>
      <c r="R73" s="82"/>
    </row>
    <row r="74" spans="1:18" ht="0.75" customHeight="1" thickBot="1">
      <c r="A74" s="5"/>
      <c r="B74" s="24"/>
      <c r="C74" s="41"/>
      <c r="D74" s="127"/>
      <c r="E74" s="127"/>
      <c r="F74" s="127"/>
      <c r="G74" s="126"/>
      <c r="H74" s="126"/>
      <c r="I74" s="126"/>
      <c r="J74" s="126"/>
      <c r="K74" s="136"/>
      <c r="L74" s="120"/>
      <c r="M74" s="119"/>
      <c r="N74" s="119"/>
      <c r="O74" s="119"/>
      <c r="P74" s="119"/>
      <c r="Q74" s="119"/>
      <c r="R74" s="20"/>
    </row>
    <row r="75" spans="1:18" ht="17.25" customHeight="1">
      <c r="A75" s="4"/>
      <c r="B75" s="61" t="s">
        <v>75</v>
      </c>
      <c r="C75" s="45"/>
      <c r="D75" s="126">
        <f>C76*3/100+C76</f>
        <v>31.209</v>
      </c>
      <c r="E75" s="126">
        <v>34.3</v>
      </c>
      <c r="F75" s="126">
        <v>36</v>
      </c>
      <c r="G75" s="131">
        <f>+F75*0.03+F75</f>
        <v>37.08</v>
      </c>
      <c r="H75" s="131">
        <f>+G75*0.08+G75</f>
        <v>40.0464</v>
      </c>
      <c r="I75" s="131">
        <f>+H75*0.05+H75</f>
        <v>42.048719999999996</v>
      </c>
      <c r="J75" s="131">
        <f>+I75*0.08+I75</f>
        <v>45.4126176</v>
      </c>
      <c r="K75" s="135">
        <f>+J75*0.12+J75</f>
        <v>50.86213171199999</v>
      </c>
      <c r="L75" s="120">
        <f>+K75*0.08+K75</f>
        <v>54.931102248959995</v>
      </c>
      <c r="M75" s="117">
        <f>+L75*0.04+L75</f>
        <v>57.1283463389184</v>
      </c>
      <c r="N75" s="117"/>
      <c r="O75" s="113"/>
      <c r="P75" s="113"/>
      <c r="Q75" s="113"/>
      <c r="R75" s="15" t="s">
        <v>32</v>
      </c>
    </row>
    <row r="76" spans="1:18" ht="12" customHeight="1">
      <c r="A76" s="4"/>
      <c r="B76" s="94" t="s">
        <v>77</v>
      </c>
      <c r="C76" s="30">
        <v>30.3</v>
      </c>
      <c r="D76" s="126"/>
      <c r="E76" s="126"/>
      <c r="F76" s="126"/>
      <c r="G76" s="126"/>
      <c r="H76" s="126"/>
      <c r="I76" s="126"/>
      <c r="J76" s="126"/>
      <c r="K76" s="136"/>
      <c r="L76" s="120"/>
      <c r="M76" s="118"/>
      <c r="N76" s="118"/>
      <c r="O76" s="114"/>
      <c r="P76" s="114"/>
      <c r="Q76" s="114"/>
      <c r="R76" s="15" t="s">
        <v>0</v>
      </c>
    </row>
    <row r="77" spans="1:18" ht="4.5" customHeight="1" thickBot="1">
      <c r="A77" s="5"/>
      <c r="B77" s="24"/>
      <c r="C77" s="49"/>
      <c r="D77" s="127"/>
      <c r="E77" s="127"/>
      <c r="F77" s="127"/>
      <c r="G77" s="126"/>
      <c r="H77" s="126"/>
      <c r="I77" s="126"/>
      <c r="J77" s="126"/>
      <c r="K77" s="136"/>
      <c r="L77" s="120"/>
      <c r="M77" s="119"/>
      <c r="N77" s="119"/>
      <c r="O77" s="116"/>
      <c r="P77" s="116"/>
      <c r="Q77" s="116"/>
      <c r="R77" s="16"/>
    </row>
    <row r="78" spans="1:18" ht="17.25" customHeight="1">
      <c r="A78" s="4"/>
      <c r="B78" s="51" t="s">
        <v>52</v>
      </c>
      <c r="C78" s="45"/>
      <c r="D78" s="126">
        <f>C79*3/100+C79</f>
        <v>28.84</v>
      </c>
      <c r="E78" s="126">
        <v>31.7</v>
      </c>
      <c r="F78" s="126">
        <v>33.3</v>
      </c>
      <c r="G78" s="131">
        <v>36.4</v>
      </c>
      <c r="H78" s="131">
        <f>+G78*0.08+G78</f>
        <v>39.312</v>
      </c>
      <c r="I78" s="131">
        <f>+H78*0.05+H78</f>
        <v>41.2776</v>
      </c>
      <c r="J78" s="131">
        <f>+I78*0.08+I78</f>
        <v>44.579808</v>
      </c>
      <c r="K78" s="135">
        <f>+J78*0.12+J78</f>
        <v>49.92938496</v>
      </c>
      <c r="L78" s="120">
        <f>+K78*0.08+K78</f>
        <v>53.9237357568</v>
      </c>
      <c r="M78" s="117">
        <f>+L78*0.04+L78</f>
        <v>56.080685187072</v>
      </c>
      <c r="N78" s="117"/>
      <c r="O78" s="113"/>
      <c r="P78" s="113"/>
      <c r="Q78" s="120"/>
      <c r="R78" s="15"/>
    </row>
    <row r="79" spans="1:18" ht="12" customHeight="1">
      <c r="A79" s="4"/>
      <c r="B79" s="95" t="s">
        <v>24</v>
      </c>
      <c r="C79" s="30">
        <v>28</v>
      </c>
      <c r="D79" s="126"/>
      <c r="E79" s="126"/>
      <c r="F79" s="126"/>
      <c r="G79" s="126"/>
      <c r="H79" s="126"/>
      <c r="I79" s="126"/>
      <c r="J79" s="126"/>
      <c r="K79" s="136"/>
      <c r="L79" s="120"/>
      <c r="M79" s="118"/>
      <c r="N79" s="118"/>
      <c r="O79" s="114"/>
      <c r="P79" s="114"/>
      <c r="Q79" s="120"/>
      <c r="R79" s="15"/>
    </row>
    <row r="80" spans="1:18" ht="2.25" customHeight="1" thickBot="1">
      <c r="A80" s="5"/>
      <c r="B80" s="54"/>
      <c r="C80" s="43"/>
      <c r="D80" s="126"/>
      <c r="E80" s="126"/>
      <c r="F80" s="126"/>
      <c r="G80" s="126"/>
      <c r="H80" s="126"/>
      <c r="I80" s="126"/>
      <c r="J80" s="126"/>
      <c r="K80" s="136"/>
      <c r="L80" s="120"/>
      <c r="M80" s="119"/>
      <c r="N80" s="119"/>
      <c r="O80" s="116"/>
      <c r="P80" s="116"/>
      <c r="Q80" s="120"/>
      <c r="R80" s="44"/>
    </row>
    <row r="81" spans="1:18" ht="17.25" customHeight="1">
      <c r="A81" s="4"/>
      <c r="B81" s="55" t="s">
        <v>53</v>
      </c>
      <c r="C81" s="47"/>
      <c r="D81" s="134">
        <f>C82*3/100+C82</f>
        <v>63.86</v>
      </c>
      <c r="E81" s="134">
        <v>70.3</v>
      </c>
      <c r="F81" s="134">
        <v>73.8</v>
      </c>
      <c r="G81" s="131">
        <v>84</v>
      </c>
      <c r="H81" s="131">
        <f>+G81*0.08+G81</f>
        <v>90.72</v>
      </c>
      <c r="I81" s="131">
        <f>+H81*0.05+H81</f>
        <v>95.256</v>
      </c>
      <c r="J81" s="131">
        <f>+I81*0.08+I81</f>
        <v>102.87648</v>
      </c>
      <c r="K81" s="135">
        <f>+J81*0.12+J81</f>
        <v>115.2216576</v>
      </c>
      <c r="L81" s="120">
        <f>+K81*0.08+K81</f>
        <v>124.439390208</v>
      </c>
      <c r="M81" s="117">
        <f>+L81*0.04+L81</f>
        <v>129.41696581632002</v>
      </c>
      <c r="N81" s="117"/>
      <c r="O81" s="113"/>
      <c r="P81" s="113"/>
      <c r="Q81" s="120"/>
      <c r="R81" s="21"/>
    </row>
    <row r="82" spans="1:18" ht="12" customHeight="1">
      <c r="A82" s="4"/>
      <c r="B82" s="94" t="s">
        <v>25</v>
      </c>
      <c r="C82" s="30">
        <v>62</v>
      </c>
      <c r="D82" s="126"/>
      <c r="E82" s="126"/>
      <c r="F82" s="126"/>
      <c r="G82" s="126"/>
      <c r="H82" s="126"/>
      <c r="I82" s="126"/>
      <c r="J82" s="126"/>
      <c r="K82" s="136"/>
      <c r="L82" s="120"/>
      <c r="M82" s="118"/>
      <c r="N82" s="118"/>
      <c r="O82" s="114"/>
      <c r="P82" s="114"/>
      <c r="Q82" s="120"/>
      <c r="R82" s="15"/>
    </row>
    <row r="83" spans="1:18" ht="2.25" customHeight="1" thickBot="1">
      <c r="A83" s="5"/>
      <c r="B83" s="24"/>
      <c r="C83" s="49"/>
      <c r="D83" s="127"/>
      <c r="E83" s="127"/>
      <c r="F83" s="127"/>
      <c r="G83" s="126"/>
      <c r="H83" s="126"/>
      <c r="I83" s="126"/>
      <c r="J83" s="126"/>
      <c r="K83" s="136"/>
      <c r="L83" s="120"/>
      <c r="M83" s="119"/>
      <c r="N83" s="119"/>
      <c r="O83" s="116"/>
      <c r="P83" s="116"/>
      <c r="Q83" s="120"/>
      <c r="R83" s="16"/>
    </row>
    <row r="84" spans="1:18" ht="17.25" customHeight="1">
      <c r="A84" s="4"/>
      <c r="B84" s="52" t="s">
        <v>54</v>
      </c>
      <c r="C84" s="47"/>
      <c r="D84" s="134">
        <f>C85*3/100+C85</f>
        <v>81.26700000000001</v>
      </c>
      <c r="E84" s="134">
        <v>89.4</v>
      </c>
      <c r="F84" s="134">
        <v>93.9</v>
      </c>
      <c r="G84" s="131">
        <v>104.8</v>
      </c>
      <c r="H84" s="131">
        <f>+G84*0.08+G84</f>
        <v>113.184</v>
      </c>
      <c r="I84" s="131">
        <f>+H84*0.05+H84</f>
        <v>118.8432</v>
      </c>
      <c r="J84" s="131">
        <f>+I84*0.08+I84</f>
        <v>128.350656</v>
      </c>
      <c r="K84" s="135">
        <f>+J84*0.12+J84</f>
        <v>143.75273471999998</v>
      </c>
      <c r="L84" s="120">
        <f>+K84*0.08+K84</f>
        <v>155.25295349759998</v>
      </c>
      <c r="M84" s="117">
        <f>+L84*0.04+L84</f>
        <v>161.463071637504</v>
      </c>
      <c r="N84" s="117"/>
      <c r="O84" s="113"/>
      <c r="P84" s="113"/>
      <c r="Q84" s="120"/>
      <c r="R84" s="21"/>
    </row>
    <row r="85" spans="1:18" ht="12" customHeight="1">
      <c r="A85" s="4"/>
      <c r="B85" s="94" t="s">
        <v>26</v>
      </c>
      <c r="C85" s="30">
        <v>78.9</v>
      </c>
      <c r="D85" s="126"/>
      <c r="E85" s="126"/>
      <c r="F85" s="126"/>
      <c r="G85" s="126"/>
      <c r="H85" s="126"/>
      <c r="I85" s="126"/>
      <c r="J85" s="126"/>
      <c r="K85" s="136"/>
      <c r="L85" s="120"/>
      <c r="M85" s="118"/>
      <c r="N85" s="118"/>
      <c r="O85" s="114"/>
      <c r="P85" s="114"/>
      <c r="Q85" s="120"/>
      <c r="R85" s="15"/>
    </row>
    <row r="86" spans="1:18" ht="2.25" customHeight="1" thickBot="1">
      <c r="A86" s="5"/>
      <c r="B86" s="24"/>
      <c r="C86" s="41"/>
      <c r="D86" s="127"/>
      <c r="E86" s="127"/>
      <c r="F86" s="127"/>
      <c r="G86" s="126"/>
      <c r="H86" s="126"/>
      <c r="I86" s="126"/>
      <c r="J86" s="126"/>
      <c r="K86" s="136"/>
      <c r="L86" s="120"/>
      <c r="M86" s="119"/>
      <c r="N86" s="119"/>
      <c r="O86" s="116"/>
      <c r="P86" s="116"/>
      <c r="Q86" s="120"/>
      <c r="R86" s="20"/>
    </row>
    <row r="87" spans="1:18" ht="17.25" customHeight="1">
      <c r="A87" s="4"/>
      <c r="B87" s="36" t="s">
        <v>55</v>
      </c>
      <c r="C87" s="45"/>
      <c r="D87" s="126">
        <f>C88*3/100+C88</f>
        <v>97.43799999999999</v>
      </c>
      <c r="E87" s="126">
        <v>107.2</v>
      </c>
      <c r="F87" s="126">
        <v>112.5</v>
      </c>
      <c r="G87" s="131">
        <v>127.9</v>
      </c>
      <c r="H87" s="131">
        <f>+G87*0.08+G87</f>
        <v>138.132</v>
      </c>
      <c r="I87" s="131">
        <f>+H87*0.05+H87</f>
        <v>145.0386</v>
      </c>
      <c r="J87" s="131">
        <f>+I87*0.08+I87</f>
        <v>156.641688</v>
      </c>
      <c r="K87" s="135">
        <f>+J87*0.12+J87</f>
        <v>175.43869056</v>
      </c>
      <c r="L87" s="120">
        <f>+K87*0.08+K87</f>
        <v>189.4737858048</v>
      </c>
      <c r="M87" s="117">
        <f>+L87*0.04+L87</f>
        <v>197.05273723699202</v>
      </c>
      <c r="N87" s="117"/>
      <c r="O87" s="113"/>
      <c r="P87" s="113"/>
      <c r="Q87" s="120"/>
      <c r="R87" s="15"/>
    </row>
    <row r="88" spans="1:18" ht="12" customHeight="1">
      <c r="A88" s="4"/>
      <c r="B88" s="95" t="s">
        <v>27</v>
      </c>
      <c r="C88" s="30">
        <v>94.6</v>
      </c>
      <c r="D88" s="126"/>
      <c r="E88" s="126"/>
      <c r="F88" s="126"/>
      <c r="G88" s="126"/>
      <c r="H88" s="126"/>
      <c r="I88" s="126"/>
      <c r="J88" s="126"/>
      <c r="K88" s="136"/>
      <c r="L88" s="120"/>
      <c r="M88" s="118"/>
      <c r="N88" s="118"/>
      <c r="O88" s="114"/>
      <c r="P88" s="114"/>
      <c r="Q88" s="120"/>
      <c r="R88" s="15"/>
    </row>
    <row r="89" spans="1:18" ht="2.25" customHeight="1" thickBot="1">
      <c r="A89" s="5"/>
      <c r="B89" s="54"/>
      <c r="C89" s="50"/>
      <c r="D89" s="126"/>
      <c r="E89" s="126"/>
      <c r="F89" s="126"/>
      <c r="G89" s="126"/>
      <c r="H89" s="126"/>
      <c r="I89" s="126"/>
      <c r="J89" s="126"/>
      <c r="K89" s="136"/>
      <c r="L89" s="120"/>
      <c r="M89" s="119"/>
      <c r="N89" s="119"/>
      <c r="O89" s="116"/>
      <c r="P89" s="116"/>
      <c r="Q89" s="120"/>
      <c r="R89" s="66"/>
    </row>
    <row r="90" spans="1:18" ht="17.25" customHeight="1">
      <c r="A90" s="4"/>
      <c r="B90" s="52" t="s">
        <v>79</v>
      </c>
      <c r="C90" s="47"/>
      <c r="D90" s="134">
        <f>C91*3/100+C91</f>
        <v>97.43799999999999</v>
      </c>
      <c r="E90" s="134">
        <v>107.2</v>
      </c>
      <c r="F90" s="134">
        <v>112.5</v>
      </c>
      <c r="G90" s="131">
        <v>127.9</v>
      </c>
      <c r="H90" s="131">
        <f>+G90*0.08+G90</f>
        <v>138.132</v>
      </c>
      <c r="I90" s="131">
        <f>+H90*0.05+H90</f>
        <v>145.0386</v>
      </c>
      <c r="J90" s="131">
        <f>+I90*0.08+I90</f>
        <v>156.641688</v>
      </c>
      <c r="K90" s="135">
        <f>+J90*0.12+J90</f>
        <v>175.43869056</v>
      </c>
      <c r="L90" s="120">
        <f>+K90*0.08+K90</f>
        <v>189.4737858048</v>
      </c>
      <c r="M90" s="117">
        <f>+L90*0.04+L90</f>
        <v>197.05273723699202</v>
      </c>
      <c r="N90" s="117"/>
      <c r="O90" s="113"/>
      <c r="P90" s="113"/>
      <c r="Q90" s="120"/>
      <c r="R90" s="21"/>
    </row>
    <row r="91" spans="1:18" ht="12" customHeight="1">
      <c r="A91" s="4"/>
      <c r="B91" s="94" t="s">
        <v>27</v>
      </c>
      <c r="C91" s="30">
        <v>94.6</v>
      </c>
      <c r="D91" s="126"/>
      <c r="E91" s="126"/>
      <c r="F91" s="126"/>
      <c r="G91" s="126"/>
      <c r="H91" s="126"/>
      <c r="I91" s="126"/>
      <c r="J91" s="126"/>
      <c r="K91" s="136"/>
      <c r="L91" s="120"/>
      <c r="M91" s="118"/>
      <c r="N91" s="118"/>
      <c r="O91" s="114"/>
      <c r="P91" s="114"/>
      <c r="Q91" s="120"/>
      <c r="R91" s="15"/>
    </row>
    <row r="92" spans="1:18" ht="1.5" customHeight="1" thickBot="1">
      <c r="A92" s="5"/>
      <c r="B92" s="24"/>
      <c r="C92" s="49"/>
      <c r="D92" s="127"/>
      <c r="E92" s="127"/>
      <c r="F92" s="127"/>
      <c r="G92" s="126"/>
      <c r="H92" s="126"/>
      <c r="I92" s="126"/>
      <c r="J92" s="126"/>
      <c r="K92" s="136"/>
      <c r="L92" s="120"/>
      <c r="M92" s="119"/>
      <c r="N92" s="119"/>
      <c r="O92" s="116"/>
      <c r="P92" s="116"/>
      <c r="Q92" s="120"/>
      <c r="R92" s="16"/>
    </row>
    <row r="93" spans="1:18" ht="17.25" customHeight="1">
      <c r="A93" s="4"/>
      <c r="B93" s="36" t="s">
        <v>56</v>
      </c>
      <c r="C93" s="45"/>
      <c r="D93" s="126">
        <f>C94*3/100+C94</f>
        <v>116.287</v>
      </c>
      <c r="E93" s="126">
        <v>127.9</v>
      </c>
      <c r="F93" s="126">
        <f>+E93*0.05+E93</f>
        <v>134.29500000000002</v>
      </c>
      <c r="G93" s="131">
        <v>153.3</v>
      </c>
      <c r="H93" s="131">
        <f>+G93*0.08+G93</f>
        <v>165.56400000000002</v>
      </c>
      <c r="I93" s="131">
        <f>+H93*0.05+H93</f>
        <v>173.84220000000002</v>
      </c>
      <c r="J93" s="131">
        <f>+I93*0.08+I93</f>
        <v>187.74957600000002</v>
      </c>
      <c r="K93" s="135">
        <f>+J93*0.12+J93</f>
        <v>210.27952512000002</v>
      </c>
      <c r="L93" s="120">
        <f>+K93*0.08+K93</f>
        <v>227.10188712960002</v>
      </c>
      <c r="M93" s="117">
        <f>+L93*0.04+L93</f>
        <v>236.18596261478402</v>
      </c>
      <c r="N93" s="117"/>
      <c r="O93" s="113"/>
      <c r="P93" s="113"/>
      <c r="Q93" s="120"/>
      <c r="R93" s="15"/>
    </row>
    <row r="94" spans="1:18" ht="12" customHeight="1">
      <c r="A94" s="4"/>
      <c r="B94" s="95" t="s">
        <v>28</v>
      </c>
      <c r="C94" s="30">
        <v>112.9</v>
      </c>
      <c r="D94" s="126"/>
      <c r="E94" s="126"/>
      <c r="F94" s="126"/>
      <c r="G94" s="126"/>
      <c r="H94" s="126"/>
      <c r="I94" s="126"/>
      <c r="J94" s="126"/>
      <c r="K94" s="136"/>
      <c r="L94" s="120"/>
      <c r="M94" s="118"/>
      <c r="N94" s="118"/>
      <c r="O94" s="114"/>
      <c r="P94" s="114"/>
      <c r="Q94" s="120"/>
      <c r="R94" s="15"/>
    </row>
    <row r="95" spans="1:18" ht="2.25" customHeight="1" thickBot="1">
      <c r="A95" s="5"/>
      <c r="B95" s="14"/>
      <c r="C95" s="43"/>
      <c r="D95" s="126"/>
      <c r="E95" s="126"/>
      <c r="F95" s="126"/>
      <c r="G95" s="126"/>
      <c r="H95" s="126"/>
      <c r="I95" s="126"/>
      <c r="J95" s="126"/>
      <c r="K95" s="136"/>
      <c r="L95" s="120"/>
      <c r="M95" s="119"/>
      <c r="N95" s="119"/>
      <c r="O95" s="116"/>
      <c r="P95" s="116"/>
      <c r="Q95" s="120"/>
      <c r="R95" s="44"/>
    </row>
    <row r="96" spans="1:18" ht="17.25" customHeight="1">
      <c r="A96" s="4"/>
      <c r="B96" s="52" t="s">
        <v>57</v>
      </c>
      <c r="C96" s="47"/>
      <c r="D96" s="134">
        <f>C97*3/100+C97</f>
        <v>34.917</v>
      </c>
      <c r="E96" s="134">
        <v>38.4</v>
      </c>
      <c r="F96" s="134">
        <v>40.3</v>
      </c>
      <c r="G96" s="131">
        <v>44.6</v>
      </c>
      <c r="H96" s="131">
        <f>+G96*0.08+G96</f>
        <v>48.168</v>
      </c>
      <c r="I96" s="131">
        <f>+H96*0.05+H96</f>
        <v>50.5764</v>
      </c>
      <c r="J96" s="131">
        <f>+I96*0.08+I96</f>
        <v>54.622512</v>
      </c>
      <c r="K96" s="135">
        <f>+J96*0.12+J96</f>
        <v>61.17721344</v>
      </c>
      <c r="L96" s="120">
        <f>+K96*0.08+K96</f>
        <v>66.07139051520001</v>
      </c>
      <c r="M96" s="117">
        <f>+L96*0.04+L96</f>
        <v>68.71424613580801</v>
      </c>
      <c r="N96" s="117"/>
      <c r="O96" s="117"/>
      <c r="P96" s="117"/>
      <c r="Q96" s="117"/>
      <c r="R96" s="21"/>
    </row>
    <row r="97" spans="1:18" ht="12" customHeight="1">
      <c r="A97" s="4"/>
      <c r="B97" s="94" t="s">
        <v>29</v>
      </c>
      <c r="C97" s="30">
        <v>33.9</v>
      </c>
      <c r="D97" s="126"/>
      <c r="E97" s="126"/>
      <c r="F97" s="126"/>
      <c r="G97" s="126"/>
      <c r="H97" s="126"/>
      <c r="I97" s="126"/>
      <c r="J97" s="126"/>
      <c r="K97" s="136"/>
      <c r="L97" s="120"/>
      <c r="M97" s="118"/>
      <c r="N97" s="118"/>
      <c r="O97" s="118"/>
      <c r="P97" s="118"/>
      <c r="Q97" s="118"/>
      <c r="R97" s="15"/>
    </row>
    <row r="98" spans="1:18" ht="2.25" customHeight="1" thickBot="1">
      <c r="A98" s="5"/>
      <c r="B98" s="14"/>
      <c r="C98" s="43"/>
      <c r="D98" s="126"/>
      <c r="E98" s="126"/>
      <c r="F98" s="126"/>
      <c r="G98" s="126"/>
      <c r="H98" s="126"/>
      <c r="I98" s="126"/>
      <c r="J98" s="126"/>
      <c r="K98" s="136"/>
      <c r="L98" s="120"/>
      <c r="M98" s="119"/>
      <c r="N98" s="119"/>
      <c r="O98" s="119"/>
      <c r="P98" s="119"/>
      <c r="Q98" s="119"/>
      <c r="R98" s="44"/>
    </row>
    <row r="99" spans="1:18" ht="17.25" customHeight="1">
      <c r="A99" s="4"/>
      <c r="B99" s="52" t="s">
        <v>80</v>
      </c>
      <c r="C99" s="47"/>
      <c r="D99" s="134">
        <f>C100*3/100+C100</f>
        <v>127.411</v>
      </c>
      <c r="E99" s="134">
        <v>140.2</v>
      </c>
      <c r="F99" s="134">
        <v>147.2</v>
      </c>
      <c r="G99" s="131">
        <v>151.62</v>
      </c>
      <c r="H99" s="131">
        <f>+G99*0.08+G99</f>
        <v>163.74960000000002</v>
      </c>
      <c r="I99" s="131">
        <f>+H99*0.05+H99</f>
        <v>171.93708</v>
      </c>
      <c r="J99" s="131">
        <f>+I99*0.08+I99</f>
        <v>185.6920464</v>
      </c>
      <c r="K99" s="135">
        <f>+J99*0.12+J99</f>
        <v>207.97509196800002</v>
      </c>
      <c r="L99" s="120">
        <f>+K99*0.08+K99</f>
        <v>224.61309932544003</v>
      </c>
      <c r="M99" s="117">
        <f>+L99*0.04+L99</f>
        <v>233.59762329845762</v>
      </c>
      <c r="N99" s="117"/>
      <c r="O99" s="113"/>
      <c r="P99" s="113"/>
      <c r="Q99" s="120"/>
      <c r="R99" s="21"/>
    </row>
    <row r="100" spans="1:18" ht="12" customHeight="1">
      <c r="A100" s="4"/>
      <c r="B100" s="94" t="s">
        <v>23</v>
      </c>
      <c r="C100" s="30">
        <v>123.7</v>
      </c>
      <c r="D100" s="126"/>
      <c r="E100" s="126"/>
      <c r="F100" s="126"/>
      <c r="G100" s="126"/>
      <c r="H100" s="126"/>
      <c r="I100" s="126"/>
      <c r="J100" s="126"/>
      <c r="K100" s="136"/>
      <c r="L100" s="120"/>
      <c r="M100" s="118"/>
      <c r="N100" s="118"/>
      <c r="O100" s="114"/>
      <c r="P100" s="114"/>
      <c r="Q100" s="120"/>
      <c r="R100" s="15"/>
    </row>
    <row r="101" spans="1:18" ht="2.25" customHeight="1">
      <c r="A101" s="5"/>
      <c r="B101" s="14"/>
      <c r="C101" s="50"/>
      <c r="D101" s="126"/>
      <c r="E101" s="126"/>
      <c r="F101" s="126"/>
      <c r="G101" s="126"/>
      <c r="H101" s="126"/>
      <c r="I101" s="126"/>
      <c r="J101" s="126"/>
      <c r="K101" s="136"/>
      <c r="L101" s="117"/>
      <c r="M101" s="118"/>
      <c r="N101" s="119"/>
      <c r="O101" s="114"/>
      <c r="P101" s="114"/>
      <c r="Q101" s="117"/>
      <c r="R101" s="66"/>
    </row>
    <row r="102" spans="1:18" ht="17.25" customHeight="1">
      <c r="A102" s="105"/>
      <c r="B102" s="111" t="s">
        <v>58</v>
      </c>
      <c r="C102" s="47"/>
      <c r="D102" s="134">
        <f>C103*3/100+C103</f>
        <v>93.73</v>
      </c>
      <c r="E102" s="134">
        <f>D102*10/100+D102</f>
        <v>103.10300000000001</v>
      </c>
      <c r="F102" s="134">
        <v>108.3</v>
      </c>
      <c r="G102" s="134">
        <f>+F102*0.03+F102</f>
        <v>111.54899999999999</v>
      </c>
      <c r="H102" s="134">
        <f>+G102*0.08+G102</f>
        <v>120.47291999999999</v>
      </c>
      <c r="I102" s="134">
        <f>+H102*0.05+H102</f>
        <v>126.49656599999999</v>
      </c>
      <c r="J102" s="134">
        <f>+I102*0.08+I102</f>
        <v>136.61629127999998</v>
      </c>
      <c r="K102" s="140">
        <f>+J102*0.12+J102</f>
        <v>153.0102462336</v>
      </c>
      <c r="L102" s="120">
        <f>+K102*0.08+K102</f>
        <v>165.251065932288</v>
      </c>
      <c r="M102" s="117">
        <f>+L102*0.04+L102</f>
        <v>171.8611085695795</v>
      </c>
      <c r="N102" s="117"/>
      <c r="O102" s="113"/>
      <c r="P102" s="113"/>
      <c r="Q102" s="120"/>
      <c r="R102" s="21"/>
    </row>
    <row r="103" spans="1:18" ht="12" customHeight="1">
      <c r="A103" s="4"/>
      <c r="B103" s="95" t="s">
        <v>30</v>
      </c>
      <c r="C103" s="30">
        <v>91</v>
      </c>
      <c r="D103" s="126"/>
      <c r="E103" s="126"/>
      <c r="F103" s="126"/>
      <c r="G103" s="126"/>
      <c r="H103" s="126"/>
      <c r="I103" s="126"/>
      <c r="J103" s="126"/>
      <c r="K103" s="136"/>
      <c r="L103" s="120"/>
      <c r="M103" s="118"/>
      <c r="N103" s="118"/>
      <c r="O103" s="114"/>
      <c r="P103" s="114"/>
      <c r="Q103" s="120"/>
      <c r="R103" s="15"/>
    </row>
    <row r="104" spans="1:18" ht="1.5" customHeight="1">
      <c r="A104" s="107"/>
      <c r="B104" s="24"/>
      <c r="C104" s="41"/>
      <c r="D104" s="127"/>
      <c r="E104" s="127"/>
      <c r="F104" s="127"/>
      <c r="G104" s="127"/>
      <c r="H104" s="127"/>
      <c r="I104" s="127"/>
      <c r="J104" s="127"/>
      <c r="K104" s="141"/>
      <c r="L104" s="120"/>
      <c r="M104" s="119"/>
      <c r="N104" s="119"/>
      <c r="O104" s="116"/>
      <c r="P104" s="116"/>
      <c r="Q104" s="120"/>
      <c r="R104" s="20"/>
    </row>
    <row r="105" spans="1:18" ht="17.25" customHeight="1">
      <c r="A105" s="4"/>
      <c r="B105" s="58" t="s">
        <v>83</v>
      </c>
      <c r="C105" s="45"/>
      <c r="D105" s="126">
        <f>C106*3/100+C106</f>
        <v>103</v>
      </c>
      <c r="E105" s="126">
        <f>D105*10/100+D105</f>
        <v>113.3</v>
      </c>
      <c r="F105" s="126">
        <v>119</v>
      </c>
      <c r="G105" s="126">
        <f>+F105*0.03+F105</f>
        <v>122.57</v>
      </c>
      <c r="H105" s="126">
        <f>+G105*0.08+G105</f>
        <v>132.3756</v>
      </c>
      <c r="I105" s="126">
        <f>+H105*0.05+H105</f>
        <v>138.99437999999998</v>
      </c>
      <c r="J105" s="126">
        <f>+I105*0.08+I105</f>
        <v>150.1139304</v>
      </c>
      <c r="K105" s="128">
        <f>+J105*0.12+J105</f>
        <v>168.12760204799997</v>
      </c>
      <c r="L105" s="118">
        <f>+K105*0.08+K105</f>
        <v>181.57781021183996</v>
      </c>
      <c r="M105" s="118">
        <f>+L105*0.04+L105</f>
        <v>188.84092262031356</v>
      </c>
      <c r="N105" s="117"/>
      <c r="O105" s="114"/>
      <c r="P105" s="114"/>
      <c r="Q105" s="114"/>
      <c r="R105" s="15" t="s">
        <v>32</v>
      </c>
    </row>
    <row r="106" spans="1:18" ht="12" customHeight="1">
      <c r="A106" s="4"/>
      <c r="B106" s="94" t="s">
        <v>12</v>
      </c>
      <c r="C106" s="30">
        <v>100</v>
      </c>
      <c r="D106" s="126"/>
      <c r="E106" s="126"/>
      <c r="F106" s="126"/>
      <c r="G106" s="126"/>
      <c r="H106" s="126"/>
      <c r="I106" s="126"/>
      <c r="J106" s="126"/>
      <c r="K106" s="128"/>
      <c r="L106" s="118"/>
      <c r="M106" s="118"/>
      <c r="N106" s="118"/>
      <c r="O106" s="114"/>
      <c r="P106" s="114"/>
      <c r="Q106" s="114"/>
      <c r="R106" s="15" t="s">
        <v>0</v>
      </c>
    </row>
    <row r="107" spans="1:18" ht="4.5" customHeight="1" thickBot="1">
      <c r="A107" s="5"/>
      <c r="B107" s="14"/>
      <c r="C107" s="43"/>
      <c r="D107" s="127"/>
      <c r="E107" s="127"/>
      <c r="F107" s="127"/>
      <c r="G107" s="130"/>
      <c r="H107" s="130"/>
      <c r="I107" s="130"/>
      <c r="J107" s="130"/>
      <c r="K107" s="129"/>
      <c r="L107" s="119"/>
      <c r="M107" s="119"/>
      <c r="N107" s="119"/>
      <c r="O107" s="116"/>
      <c r="P107" s="116"/>
      <c r="Q107" s="116"/>
      <c r="R107" s="44"/>
    </row>
    <row r="108" spans="1:18" ht="17.25" customHeight="1">
      <c r="A108" s="4"/>
      <c r="B108" s="55" t="s">
        <v>63</v>
      </c>
      <c r="C108" s="84"/>
      <c r="D108" s="134">
        <f>C109*3/100+C109</f>
        <v>103</v>
      </c>
      <c r="E108" s="134">
        <f>D108*10/100+D108</f>
        <v>113.3</v>
      </c>
      <c r="F108" s="134">
        <v>119</v>
      </c>
      <c r="G108" s="131">
        <f>+F108*0.03+F108</f>
        <v>122.57</v>
      </c>
      <c r="H108" s="104">
        <f>+G108*0.08+G108</f>
        <v>132.3756</v>
      </c>
      <c r="I108" s="104">
        <f>+H108*0.05+H108</f>
        <v>138.99437999999998</v>
      </c>
      <c r="J108" s="131">
        <f>+I108*0.08+I108</f>
        <v>150.1139304</v>
      </c>
      <c r="K108" s="135">
        <f>+J108*0.12+J108</f>
        <v>168.12760204799997</v>
      </c>
      <c r="L108" s="120">
        <f>+K108*0.08+K108</f>
        <v>181.57781021183996</v>
      </c>
      <c r="M108" s="117">
        <f>+L108*0.04+L108</f>
        <v>188.84092262031356</v>
      </c>
      <c r="N108" s="117"/>
      <c r="O108" s="113"/>
      <c r="P108" s="113"/>
      <c r="Q108" s="113"/>
      <c r="R108" s="21" t="s">
        <v>32</v>
      </c>
    </row>
    <row r="109" spans="1:18" ht="12" customHeight="1">
      <c r="A109" s="4"/>
      <c r="B109" s="94" t="s">
        <v>12</v>
      </c>
      <c r="C109" s="85">
        <v>100</v>
      </c>
      <c r="D109" s="126"/>
      <c r="E109" s="126"/>
      <c r="F109" s="126"/>
      <c r="G109" s="126"/>
      <c r="H109" s="30"/>
      <c r="I109" s="30"/>
      <c r="J109" s="126"/>
      <c r="K109" s="136"/>
      <c r="L109" s="120"/>
      <c r="M109" s="118"/>
      <c r="N109" s="118"/>
      <c r="O109" s="114"/>
      <c r="P109" s="114"/>
      <c r="Q109" s="114"/>
      <c r="R109" s="15" t="s">
        <v>0</v>
      </c>
    </row>
    <row r="110" spans="1:18" ht="4.5" customHeight="1" thickBot="1">
      <c r="A110" s="5"/>
      <c r="B110" s="24"/>
      <c r="C110" s="86"/>
      <c r="D110" s="127"/>
      <c r="E110" s="127"/>
      <c r="F110" s="127"/>
      <c r="G110" s="126"/>
      <c r="H110" s="30"/>
      <c r="I110" s="30"/>
      <c r="J110" s="126"/>
      <c r="K110" s="136"/>
      <c r="L110" s="120"/>
      <c r="M110" s="119"/>
      <c r="N110" s="119"/>
      <c r="O110" s="116"/>
      <c r="P110" s="116"/>
      <c r="Q110" s="116"/>
      <c r="R110" s="20"/>
    </row>
    <row r="111" spans="1:18" ht="17.25" customHeight="1">
      <c r="A111" s="4"/>
      <c r="B111" s="63" t="s">
        <v>59</v>
      </c>
      <c r="C111" s="37"/>
      <c r="D111" s="131">
        <f>C112*3/100+C112</f>
        <v>25.647</v>
      </c>
      <c r="E111" s="131">
        <v>28.2</v>
      </c>
      <c r="F111" s="131">
        <v>29.6</v>
      </c>
      <c r="G111" s="131">
        <f>+F111*0.03+F111</f>
        <v>30.488000000000003</v>
      </c>
      <c r="H111" s="131">
        <f>+G111*0.08+G111</f>
        <v>32.927040000000005</v>
      </c>
      <c r="I111" s="131">
        <f>+H111*0.05+H111</f>
        <v>34.573392000000005</v>
      </c>
      <c r="J111" s="131">
        <f>+I111*0.08+I111</f>
        <v>37.339263360000004</v>
      </c>
      <c r="K111" s="135">
        <f>+J111*0.12+J111</f>
        <v>41.8199749632</v>
      </c>
      <c r="L111" s="120">
        <f>+K111*0.08+K111</f>
        <v>45.165572960256</v>
      </c>
      <c r="M111" s="117">
        <f>+L111*0.04+L111</f>
        <v>46.97219587866624</v>
      </c>
      <c r="N111" s="117"/>
      <c r="O111" s="113"/>
      <c r="P111" s="113"/>
      <c r="Q111" s="113"/>
      <c r="R111" s="21" t="s">
        <v>32</v>
      </c>
    </row>
    <row r="112" spans="1:18" ht="12" customHeight="1">
      <c r="A112" s="4"/>
      <c r="B112" s="95" t="s">
        <v>31</v>
      </c>
      <c r="C112" s="30">
        <v>24.9</v>
      </c>
      <c r="D112" s="126"/>
      <c r="E112" s="126"/>
      <c r="F112" s="126"/>
      <c r="G112" s="126"/>
      <c r="H112" s="126"/>
      <c r="I112" s="126"/>
      <c r="J112" s="126"/>
      <c r="K112" s="136"/>
      <c r="L112" s="120"/>
      <c r="M112" s="118"/>
      <c r="N112" s="118"/>
      <c r="O112" s="114"/>
      <c r="P112" s="114"/>
      <c r="Q112" s="114"/>
      <c r="R112" s="15" t="s">
        <v>0</v>
      </c>
    </row>
    <row r="113" spans="1:18" ht="4.5" customHeight="1" thickBot="1">
      <c r="A113" s="5"/>
      <c r="B113" s="14"/>
      <c r="C113" s="50"/>
      <c r="D113" s="126"/>
      <c r="E113" s="126"/>
      <c r="F113" s="126"/>
      <c r="G113" s="126"/>
      <c r="H113" s="126"/>
      <c r="I113" s="126"/>
      <c r="J113" s="126"/>
      <c r="K113" s="136"/>
      <c r="L113" s="120"/>
      <c r="M113" s="119"/>
      <c r="N113" s="119"/>
      <c r="O113" s="116"/>
      <c r="P113" s="116"/>
      <c r="Q113" s="116"/>
      <c r="R113" s="44"/>
    </row>
    <row r="114" spans="1:18" ht="17.25" customHeight="1">
      <c r="A114" s="4"/>
      <c r="B114" s="55" t="s">
        <v>81</v>
      </c>
      <c r="C114" s="69"/>
      <c r="D114" s="134">
        <f>C115*3/100+C115</f>
        <v>257.5</v>
      </c>
      <c r="E114" s="134">
        <v>283.3</v>
      </c>
      <c r="F114" s="134">
        <v>297.5</v>
      </c>
      <c r="G114" s="131">
        <f>+F114*0.03+F114</f>
        <v>306.425</v>
      </c>
      <c r="H114" s="131">
        <f>+G114*0.08+G114</f>
        <v>330.939</v>
      </c>
      <c r="I114" s="131">
        <f aca="true" t="shared" si="0" ref="I114:I120">+H114*0.05+H114</f>
        <v>347.48595</v>
      </c>
      <c r="J114" s="131">
        <f aca="true" t="shared" si="1" ref="J114:J120">+I114*0.08+I114</f>
        <v>375.284826</v>
      </c>
      <c r="K114" s="135">
        <f aca="true" t="shared" si="2" ref="K114:K120">+J114*0.12+J114</f>
        <v>420.31900512</v>
      </c>
      <c r="L114" s="120">
        <f aca="true" t="shared" si="3" ref="L114:L120">+K114*0.08+K114</f>
        <v>453.9445255296</v>
      </c>
      <c r="M114" s="117">
        <f>+L114*0.04+L114</f>
        <v>472.102306550784</v>
      </c>
      <c r="N114" s="117"/>
      <c r="O114" s="113"/>
      <c r="P114" s="113"/>
      <c r="Q114" s="113"/>
      <c r="R114" s="21" t="s">
        <v>32</v>
      </c>
    </row>
    <row r="115" spans="1:18" ht="12" customHeight="1">
      <c r="A115" s="4"/>
      <c r="B115" s="83" t="s">
        <v>33</v>
      </c>
      <c r="C115" s="30">
        <v>250</v>
      </c>
      <c r="D115" s="126"/>
      <c r="E115" s="126"/>
      <c r="F115" s="126"/>
      <c r="G115" s="126"/>
      <c r="H115" s="126"/>
      <c r="I115" s="126"/>
      <c r="J115" s="126"/>
      <c r="K115" s="136"/>
      <c r="L115" s="120"/>
      <c r="M115" s="118"/>
      <c r="N115" s="118"/>
      <c r="O115" s="114"/>
      <c r="P115" s="114"/>
      <c r="Q115" s="114"/>
      <c r="R115" s="15" t="s">
        <v>0</v>
      </c>
    </row>
    <row r="116" spans="1:18" ht="4.5" customHeight="1" thickBot="1">
      <c r="A116" s="5"/>
      <c r="B116" s="14"/>
      <c r="C116" s="50"/>
      <c r="D116" s="126"/>
      <c r="E116" s="126"/>
      <c r="F116" s="126"/>
      <c r="G116" s="126"/>
      <c r="H116" s="126"/>
      <c r="I116" s="126"/>
      <c r="J116" s="126"/>
      <c r="K116" s="136"/>
      <c r="L116" s="120"/>
      <c r="M116" s="119"/>
      <c r="N116" s="119"/>
      <c r="O116" s="116"/>
      <c r="P116" s="116"/>
      <c r="Q116" s="116"/>
      <c r="R116" s="44"/>
    </row>
    <row r="117" spans="1:18" ht="17.25" customHeight="1">
      <c r="A117" s="4"/>
      <c r="B117" s="55" t="s">
        <v>82</v>
      </c>
      <c r="C117" s="69"/>
      <c r="D117" s="134">
        <f>C118*3/100+C118</f>
        <v>257.5</v>
      </c>
      <c r="E117" s="134">
        <v>283.3</v>
      </c>
      <c r="F117" s="134">
        <v>297.5</v>
      </c>
      <c r="G117" s="131">
        <f>+F117*0.03+F117</f>
        <v>306.425</v>
      </c>
      <c r="H117" s="131">
        <f>+G117*0.08+G117</f>
        <v>330.939</v>
      </c>
      <c r="I117" s="131">
        <f t="shared" si="0"/>
        <v>347.48595</v>
      </c>
      <c r="J117" s="131">
        <f t="shared" si="1"/>
        <v>375.284826</v>
      </c>
      <c r="K117" s="135">
        <f t="shared" si="2"/>
        <v>420.31900512</v>
      </c>
      <c r="L117" s="120">
        <f t="shared" si="3"/>
        <v>453.9445255296</v>
      </c>
      <c r="M117" s="117">
        <f>+L117*0.04+L117</f>
        <v>472.102306550784</v>
      </c>
      <c r="N117" s="117"/>
      <c r="O117" s="113"/>
      <c r="P117" s="113"/>
      <c r="Q117" s="113"/>
      <c r="R117" s="21" t="s">
        <v>32</v>
      </c>
    </row>
    <row r="118" spans="1:18" ht="12" customHeight="1">
      <c r="A118" s="4"/>
      <c r="B118" s="94" t="s">
        <v>11</v>
      </c>
      <c r="C118" s="30">
        <v>250</v>
      </c>
      <c r="D118" s="126"/>
      <c r="E118" s="126"/>
      <c r="F118" s="126"/>
      <c r="G118" s="126"/>
      <c r="H118" s="126"/>
      <c r="I118" s="126"/>
      <c r="J118" s="126"/>
      <c r="K118" s="136"/>
      <c r="L118" s="120"/>
      <c r="M118" s="118"/>
      <c r="N118" s="118"/>
      <c r="O118" s="114"/>
      <c r="P118" s="114"/>
      <c r="Q118" s="114"/>
      <c r="R118" s="15" t="s">
        <v>0</v>
      </c>
    </row>
    <row r="119" spans="1:18" ht="4.5" customHeight="1" thickBot="1">
      <c r="A119" s="5"/>
      <c r="B119" s="24"/>
      <c r="C119" s="49"/>
      <c r="D119" s="127"/>
      <c r="E119" s="127"/>
      <c r="F119" s="127"/>
      <c r="G119" s="126"/>
      <c r="H119" s="126"/>
      <c r="I119" s="126"/>
      <c r="J119" s="126"/>
      <c r="K119" s="136"/>
      <c r="L119" s="120"/>
      <c r="M119" s="119"/>
      <c r="N119" s="119"/>
      <c r="O119" s="116"/>
      <c r="P119" s="116"/>
      <c r="Q119" s="116"/>
      <c r="R119" s="20"/>
    </row>
    <row r="120" spans="1:18" ht="17.25" customHeight="1">
      <c r="A120" s="4"/>
      <c r="B120" s="58" t="s">
        <v>60</v>
      </c>
      <c r="C120" s="37"/>
      <c r="D120" s="126">
        <f>C121*3/100+C121</f>
        <v>257.5</v>
      </c>
      <c r="E120" s="126">
        <v>283.3</v>
      </c>
      <c r="F120" s="126">
        <v>297.5</v>
      </c>
      <c r="G120" s="131">
        <f>+F120*0.03+F120</f>
        <v>306.425</v>
      </c>
      <c r="H120" s="131">
        <f>+G120*0.08+G120</f>
        <v>330.939</v>
      </c>
      <c r="I120" s="131">
        <f t="shared" si="0"/>
        <v>347.48595</v>
      </c>
      <c r="J120" s="131">
        <f t="shared" si="1"/>
        <v>375.284826</v>
      </c>
      <c r="K120" s="135">
        <f t="shared" si="2"/>
        <v>420.31900512</v>
      </c>
      <c r="L120" s="120">
        <f t="shared" si="3"/>
        <v>453.9445255296</v>
      </c>
      <c r="M120" s="117">
        <f>+L120*0.04+L120</f>
        <v>472.102306550784</v>
      </c>
      <c r="N120" s="117"/>
      <c r="O120" s="113"/>
      <c r="P120" s="113"/>
      <c r="Q120" s="113"/>
      <c r="R120" s="67" t="s">
        <v>32</v>
      </c>
    </row>
    <row r="121" spans="1:18" ht="12" customHeight="1">
      <c r="A121" s="4"/>
      <c r="B121" s="94" t="s">
        <v>12</v>
      </c>
      <c r="C121" s="30">
        <v>250</v>
      </c>
      <c r="D121" s="126"/>
      <c r="E121" s="126"/>
      <c r="F121" s="126"/>
      <c r="G121" s="126"/>
      <c r="H121" s="126"/>
      <c r="I121" s="126"/>
      <c r="J121" s="126"/>
      <c r="K121" s="136"/>
      <c r="L121" s="120"/>
      <c r="M121" s="118"/>
      <c r="N121" s="118"/>
      <c r="O121" s="114"/>
      <c r="P121" s="114"/>
      <c r="Q121" s="114"/>
      <c r="R121" s="68" t="s">
        <v>0</v>
      </c>
    </row>
    <row r="122" spans="1:18" ht="4.5" customHeight="1" thickBot="1">
      <c r="A122" s="5"/>
      <c r="B122" s="93"/>
      <c r="C122" s="42"/>
      <c r="D122" s="126"/>
      <c r="E122" s="126"/>
      <c r="F122" s="126"/>
      <c r="G122" s="126"/>
      <c r="H122" s="126"/>
      <c r="I122" s="126"/>
      <c r="J122" s="126"/>
      <c r="K122" s="136"/>
      <c r="L122" s="120"/>
      <c r="M122" s="119"/>
      <c r="N122" s="119"/>
      <c r="O122" s="116"/>
      <c r="P122" s="116"/>
      <c r="Q122" s="116"/>
      <c r="R122" s="99"/>
    </row>
    <row r="123" spans="1:18" ht="17.25" customHeight="1">
      <c r="A123" s="4"/>
      <c r="B123" s="58" t="s">
        <v>61</v>
      </c>
      <c r="C123" s="37"/>
      <c r="D123" s="126">
        <f>C124*3/100+C124</f>
        <v>158.62</v>
      </c>
      <c r="E123" s="126">
        <v>174.5</v>
      </c>
      <c r="F123" s="126">
        <v>183.2</v>
      </c>
      <c r="G123" s="131">
        <f>+F123*0.03+F123</f>
        <v>188.696</v>
      </c>
      <c r="H123" s="131">
        <f>+G123*0.08+G123</f>
        <v>203.79167999999999</v>
      </c>
      <c r="I123" s="131">
        <f>+H123*0.05+H123</f>
        <v>213.98126399999998</v>
      </c>
      <c r="J123" s="131">
        <f>+I123*0.08+I123</f>
        <v>231.09976511999997</v>
      </c>
      <c r="K123" s="135">
        <f>+J123*0.12+J123</f>
        <v>258.83173693439994</v>
      </c>
      <c r="L123" s="120">
        <f>+K123*0.08+K123</f>
        <v>279.5382758891519</v>
      </c>
      <c r="M123" s="117">
        <f>+L123*0.04+L123</f>
        <v>290.719806924718</v>
      </c>
      <c r="N123" s="117"/>
      <c r="O123" s="113"/>
      <c r="P123" s="113"/>
      <c r="Q123" s="113"/>
      <c r="R123" s="15" t="s">
        <v>32</v>
      </c>
    </row>
    <row r="124" spans="1:18" ht="12" customHeight="1">
      <c r="A124" s="4"/>
      <c r="B124" s="94" t="s">
        <v>15</v>
      </c>
      <c r="C124" s="30">
        <v>154</v>
      </c>
      <c r="D124" s="126"/>
      <c r="E124" s="126"/>
      <c r="F124" s="126"/>
      <c r="G124" s="126"/>
      <c r="H124" s="126"/>
      <c r="I124" s="126"/>
      <c r="J124" s="126"/>
      <c r="K124" s="136"/>
      <c r="L124" s="120"/>
      <c r="M124" s="118"/>
      <c r="N124" s="118"/>
      <c r="O124" s="114"/>
      <c r="P124" s="114"/>
      <c r="Q124" s="114"/>
      <c r="R124" s="15" t="s">
        <v>0</v>
      </c>
    </row>
    <row r="125" spans="1:18" ht="4.5" customHeight="1" thickBot="1">
      <c r="A125" s="5"/>
      <c r="B125" s="24"/>
      <c r="C125" s="41"/>
      <c r="D125" s="127"/>
      <c r="E125" s="127"/>
      <c r="F125" s="127"/>
      <c r="G125" s="126"/>
      <c r="H125" s="126"/>
      <c r="I125" s="126"/>
      <c r="J125" s="126"/>
      <c r="K125" s="136"/>
      <c r="L125" s="120"/>
      <c r="M125" s="119"/>
      <c r="N125" s="119"/>
      <c r="O125" s="116"/>
      <c r="P125" s="116"/>
      <c r="Q125" s="116"/>
      <c r="R125" s="20"/>
    </row>
    <row r="126" spans="1:18" ht="17.25" customHeight="1">
      <c r="A126" s="4"/>
      <c r="B126" s="51" t="s">
        <v>62</v>
      </c>
      <c r="C126" s="45"/>
      <c r="D126" s="126">
        <f>C127*3/100+C127</f>
        <v>187.46</v>
      </c>
      <c r="E126" s="126">
        <v>206.2</v>
      </c>
      <c r="F126" s="126">
        <v>216.5</v>
      </c>
      <c r="G126" s="131">
        <f>+F126*0.03+F126</f>
        <v>222.995</v>
      </c>
      <c r="H126" s="131">
        <f>+G126*0.08+G126</f>
        <v>240.8346</v>
      </c>
      <c r="I126" s="131">
        <f>+H126*0.05+H126</f>
        <v>252.87633</v>
      </c>
      <c r="J126" s="131">
        <f>+I126*0.08+I126</f>
        <v>273.1064364</v>
      </c>
      <c r="K126" s="135">
        <f>+J126*0.12+J126</f>
        <v>305.879208768</v>
      </c>
      <c r="L126" s="120">
        <f>+K126*0.08+K126</f>
        <v>330.34954546944</v>
      </c>
      <c r="M126" s="117">
        <f>+L126*0.04+L126</f>
        <v>343.5635272882176</v>
      </c>
      <c r="N126" s="117"/>
      <c r="O126" s="113"/>
      <c r="P126" s="113"/>
      <c r="Q126" s="113"/>
      <c r="R126" s="15" t="s">
        <v>32</v>
      </c>
    </row>
    <row r="127" spans="1:18" ht="12" customHeight="1">
      <c r="A127" s="4"/>
      <c r="B127" s="95" t="s">
        <v>16</v>
      </c>
      <c r="C127" s="30">
        <v>182</v>
      </c>
      <c r="D127" s="126"/>
      <c r="E127" s="126"/>
      <c r="F127" s="126"/>
      <c r="G127" s="126"/>
      <c r="H127" s="126"/>
      <c r="I127" s="126"/>
      <c r="J127" s="126"/>
      <c r="K127" s="136"/>
      <c r="L127" s="120"/>
      <c r="M127" s="118"/>
      <c r="N127" s="118"/>
      <c r="O127" s="114"/>
      <c r="P127" s="114"/>
      <c r="Q127" s="114"/>
      <c r="R127" s="15" t="s">
        <v>0</v>
      </c>
    </row>
    <row r="128" spans="1:18" ht="4.5" customHeight="1" thickBot="1">
      <c r="A128" s="6"/>
      <c r="B128" s="90"/>
      <c r="C128" s="64"/>
      <c r="D128" s="130"/>
      <c r="E128" s="130"/>
      <c r="F128" s="130"/>
      <c r="G128" s="130"/>
      <c r="H128" s="130"/>
      <c r="I128" s="130"/>
      <c r="J128" s="130"/>
      <c r="K128" s="137"/>
      <c r="L128" s="138"/>
      <c r="M128" s="139"/>
      <c r="N128" s="119"/>
      <c r="O128" s="115"/>
      <c r="P128" s="115"/>
      <c r="Q128" s="115"/>
      <c r="R128" s="91"/>
    </row>
    <row r="129" spans="1:18" ht="3" customHeight="1" thickBot="1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2"/>
      <c r="R129" s="25"/>
    </row>
  </sheetData>
  <sheetProtection/>
  <mergeCells count="553">
    <mergeCell ref="O22:O24"/>
    <mergeCell ref="Q22:Q24"/>
    <mergeCell ref="M59:M61"/>
    <mergeCell ref="M69:M71"/>
    <mergeCell ref="Q37:Q38"/>
    <mergeCell ref="M37:M38"/>
    <mergeCell ref="J22:J24"/>
    <mergeCell ref="K22:K24"/>
    <mergeCell ref="L22:L24"/>
    <mergeCell ref="M22:M24"/>
    <mergeCell ref="N22:N24"/>
    <mergeCell ref="O13:O15"/>
    <mergeCell ref="Q13:Q15"/>
    <mergeCell ref="D22:D24"/>
    <mergeCell ref="E22:E24"/>
    <mergeCell ref="F22:F24"/>
    <mergeCell ref="G22:G24"/>
    <mergeCell ref="H22:H24"/>
    <mergeCell ref="I22:I24"/>
    <mergeCell ref="O37:O38"/>
    <mergeCell ref="R37:R38"/>
    <mergeCell ref="R13:R15"/>
    <mergeCell ref="I13:I15"/>
    <mergeCell ref="J13:J15"/>
    <mergeCell ref="K13:K15"/>
    <mergeCell ref="L13:L15"/>
    <mergeCell ref="M13:M15"/>
    <mergeCell ref="N13:N15"/>
    <mergeCell ref="O10:O12"/>
    <mergeCell ref="Q10:Q12"/>
    <mergeCell ref="D13:D15"/>
    <mergeCell ref="E13:E15"/>
    <mergeCell ref="F13:F15"/>
    <mergeCell ref="G13:G15"/>
    <mergeCell ref="H13:H15"/>
    <mergeCell ref="M10:M12"/>
    <mergeCell ref="N10:N12"/>
    <mergeCell ref="Q7:Q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O7:O9"/>
    <mergeCell ref="K7:K9"/>
    <mergeCell ref="L7:L9"/>
    <mergeCell ref="M7:M9"/>
    <mergeCell ref="N7:N9"/>
    <mergeCell ref="A1:B2"/>
    <mergeCell ref="A4:A5"/>
    <mergeCell ref="R4:R5"/>
    <mergeCell ref="D7:D9"/>
    <mergeCell ref="E7:E9"/>
    <mergeCell ref="F7:F9"/>
    <mergeCell ref="G7:G9"/>
    <mergeCell ref="H7:H9"/>
    <mergeCell ref="I7:I9"/>
    <mergeCell ref="J7:J9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Q16:Q18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Q19:Q21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Q25:Q27"/>
    <mergeCell ref="P25:P27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Q28:Q30"/>
    <mergeCell ref="P28:P30"/>
    <mergeCell ref="K31:K33"/>
    <mergeCell ref="L31:L33"/>
    <mergeCell ref="O28:O30"/>
    <mergeCell ref="I34:I36"/>
    <mergeCell ref="J34:J36"/>
    <mergeCell ref="D31:D33"/>
    <mergeCell ref="E31:E33"/>
    <mergeCell ref="F31:F33"/>
    <mergeCell ref="G31:G33"/>
    <mergeCell ref="H31:H33"/>
    <mergeCell ref="I31:I33"/>
    <mergeCell ref="J31:J33"/>
    <mergeCell ref="Q34:Q36"/>
    <mergeCell ref="M31:M33"/>
    <mergeCell ref="Q31:Q33"/>
    <mergeCell ref="D34:D36"/>
    <mergeCell ref="E34:E36"/>
    <mergeCell ref="F34:F36"/>
    <mergeCell ref="G34:G36"/>
    <mergeCell ref="H34:H36"/>
    <mergeCell ref="J39:J41"/>
    <mergeCell ref="K39:K41"/>
    <mergeCell ref="L39:L41"/>
    <mergeCell ref="K34:K36"/>
    <mergeCell ref="L34:L36"/>
    <mergeCell ref="M34:M36"/>
    <mergeCell ref="M39:M41"/>
    <mergeCell ref="D39:D41"/>
    <mergeCell ref="E39:E41"/>
    <mergeCell ref="F39:F41"/>
    <mergeCell ref="G39:G41"/>
    <mergeCell ref="H39:H41"/>
    <mergeCell ref="I39:I41"/>
    <mergeCell ref="O39:O41"/>
    <mergeCell ref="Q39:Q41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O42:O44"/>
    <mergeCell ref="Q42:Q44"/>
    <mergeCell ref="D45:D47"/>
    <mergeCell ref="E45:E47"/>
    <mergeCell ref="F45:F47"/>
    <mergeCell ref="G45:G47"/>
    <mergeCell ref="H45:H47"/>
    <mergeCell ref="I45:I47"/>
    <mergeCell ref="J45:J47"/>
    <mergeCell ref="K45:K47"/>
    <mergeCell ref="O45:O47"/>
    <mergeCell ref="Q45:Q47"/>
    <mergeCell ref="L48:L49"/>
    <mergeCell ref="M48:M49"/>
    <mergeCell ref="N48:N49"/>
    <mergeCell ref="L45:L47"/>
    <mergeCell ref="M45:M47"/>
    <mergeCell ref="O48:O49"/>
    <mergeCell ref="Q48:Q49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Q50:Q52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Q53:Q55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Q56:Q58"/>
    <mergeCell ref="O59:O61"/>
    <mergeCell ref="Q59:Q61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O62:O64"/>
    <mergeCell ref="Q62:Q64"/>
    <mergeCell ref="D65:D67"/>
    <mergeCell ref="E65:E67"/>
    <mergeCell ref="F65:F67"/>
    <mergeCell ref="G65:G67"/>
    <mergeCell ref="H65:H67"/>
    <mergeCell ref="I65:I67"/>
    <mergeCell ref="J65:J67"/>
    <mergeCell ref="K65:K67"/>
    <mergeCell ref="L65:L67"/>
    <mergeCell ref="M65:M67"/>
    <mergeCell ref="O65:O67"/>
    <mergeCell ref="Q65:Q67"/>
    <mergeCell ref="O69:O71"/>
    <mergeCell ref="Q69:Q71"/>
    <mergeCell ref="J70:J71"/>
    <mergeCell ref="K70:K71"/>
    <mergeCell ref="L70:L71"/>
    <mergeCell ref="D72:D74"/>
    <mergeCell ref="E72:E74"/>
    <mergeCell ref="F72:F74"/>
    <mergeCell ref="G72:G74"/>
    <mergeCell ref="H72:H74"/>
    <mergeCell ref="I72:I74"/>
    <mergeCell ref="J72:J74"/>
    <mergeCell ref="K72:K74"/>
    <mergeCell ref="L72:L74"/>
    <mergeCell ref="M72:M74"/>
    <mergeCell ref="O72:O74"/>
    <mergeCell ref="Q72:Q74"/>
    <mergeCell ref="D78:D80"/>
    <mergeCell ref="E78:E80"/>
    <mergeCell ref="F78:F80"/>
    <mergeCell ref="G78:G80"/>
    <mergeCell ref="H78:H80"/>
    <mergeCell ref="I78:I80"/>
    <mergeCell ref="J78:J80"/>
    <mergeCell ref="K78:K80"/>
    <mergeCell ref="L78:L80"/>
    <mergeCell ref="M78:M80"/>
    <mergeCell ref="N78:N80"/>
    <mergeCell ref="O78:O80"/>
    <mergeCell ref="Q78:Q80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N81:N83"/>
    <mergeCell ref="O81:O83"/>
    <mergeCell ref="Q81:Q83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M84:M86"/>
    <mergeCell ref="N84:N86"/>
    <mergeCell ref="O84:O86"/>
    <mergeCell ref="Q84:Q86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Q87:Q89"/>
    <mergeCell ref="D90:D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N90:N92"/>
    <mergeCell ref="O90:O92"/>
    <mergeCell ref="Q90:Q92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Q93:Q95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Q96:Q98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Q99:Q101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Q102:Q104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O111:O113"/>
    <mergeCell ref="Q111:Q113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O114:O116"/>
    <mergeCell ref="Q114:Q116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D120:D122"/>
    <mergeCell ref="E120:E122"/>
    <mergeCell ref="F120:F122"/>
    <mergeCell ref="G120:G122"/>
    <mergeCell ref="H120:H122"/>
    <mergeCell ref="I120:I122"/>
    <mergeCell ref="J120:J122"/>
    <mergeCell ref="K120:K122"/>
    <mergeCell ref="L120:L122"/>
    <mergeCell ref="M120:M122"/>
    <mergeCell ref="O120:O122"/>
    <mergeCell ref="Q120:Q122"/>
    <mergeCell ref="M105:M107"/>
    <mergeCell ref="L105:L107"/>
    <mergeCell ref="O117:O119"/>
    <mergeCell ref="Q117:Q119"/>
    <mergeCell ref="Q105:Q107"/>
    <mergeCell ref="O105:O107"/>
    <mergeCell ref="D108:D110"/>
    <mergeCell ref="E108:E110"/>
    <mergeCell ref="F108:F110"/>
    <mergeCell ref="G108:G110"/>
    <mergeCell ref="J108:J110"/>
    <mergeCell ref="K108:K110"/>
    <mergeCell ref="L108:L110"/>
    <mergeCell ref="M108:M110"/>
    <mergeCell ref="O108:O110"/>
    <mergeCell ref="Q108:Q110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O75:O77"/>
    <mergeCell ref="Q75:Q77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N123:N125"/>
    <mergeCell ref="O123:O125"/>
    <mergeCell ref="Q123:Q125"/>
    <mergeCell ref="D126:D128"/>
    <mergeCell ref="E126:E128"/>
    <mergeCell ref="F126:F128"/>
    <mergeCell ref="G126:G128"/>
    <mergeCell ref="H126:H128"/>
    <mergeCell ref="I126:I128"/>
    <mergeCell ref="J126:J128"/>
    <mergeCell ref="K126:K128"/>
    <mergeCell ref="L126:L128"/>
    <mergeCell ref="Q126:Q128"/>
    <mergeCell ref="M126:M128"/>
    <mergeCell ref="O126:O128"/>
    <mergeCell ref="E48:E49"/>
    <mergeCell ref="D48:D49"/>
    <mergeCell ref="K48:K49"/>
    <mergeCell ref="J48:J49"/>
    <mergeCell ref="I48:I49"/>
    <mergeCell ref="H48:H49"/>
    <mergeCell ref="G48:G49"/>
    <mergeCell ref="F48:F49"/>
    <mergeCell ref="O4:Q4"/>
    <mergeCell ref="M4:N4"/>
    <mergeCell ref="E105:E107"/>
    <mergeCell ref="D105:D107"/>
    <mergeCell ref="K105:K107"/>
    <mergeCell ref="J105:J107"/>
    <mergeCell ref="I105:I107"/>
    <mergeCell ref="H105:H107"/>
    <mergeCell ref="G105:G107"/>
    <mergeCell ref="F105:F107"/>
    <mergeCell ref="N31:N33"/>
    <mergeCell ref="N34:N36"/>
    <mergeCell ref="N37:N38"/>
    <mergeCell ref="N39:N41"/>
    <mergeCell ref="N42:N44"/>
    <mergeCell ref="N45:N47"/>
    <mergeCell ref="N59:N61"/>
    <mergeCell ref="N62:N64"/>
    <mergeCell ref="N65:N67"/>
    <mergeCell ref="N69:N71"/>
    <mergeCell ref="N72:N74"/>
    <mergeCell ref="N75:N77"/>
    <mergeCell ref="N105:N107"/>
    <mergeCell ref="N108:N110"/>
    <mergeCell ref="N111:N113"/>
    <mergeCell ref="N114:N116"/>
    <mergeCell ref="N117:N119"/>
    <mergeCell ref="N120:N122"/>
    <mergeCell ref="N126:N128"/>
    <mergeCell ref="P7:P9"/>
    <mergeCell ref="P10:P12"/>
    <mergeCell ref="P13:P15"/>
    <mergeCell ref="P16:P18"/>
    <mergeCell ref="P19:P21"/>
    <mergeCell ref="P22:P24"/>
    <mergeCell ref="P37:P38"/>
    <mergeCell ref="P39:P41"/>
    <mergeCell ref="P42:P44"/>
    <mergeCell ref="P45:P47"/>
    <mergeCell ref="P48:P49"/>
    <mergeCell ref="P50:P52"/>
    <mergeCell ref="P53:P55"/>
    <mergeCell ref="P56:P58"/>
    <mergeCell ref="P59:P61"/>
    <mergeCell ref="P62:P64"/>
    <mergeCell ref="P65:P67"/>
    <mergeCell ref="P69:P71"/>
    <mergeCell ref="P72:P74"/>
    <mergeCell ref="P75:P77"/>
    <mergeCell ref="P78:P80"/>
    <mergeCell ref="P81:P83"/>
    <mergeCell ref="P84:P86"/>
    <mergeCell ref="P87:P89"/>
    <mergeCell ref="P90:P92"/>
    <mergeCell ref="P93:P95"/>
    <mergeCell ref="P96:P98"/>
    <mergeCell ref="P99:P101"/>
    <mergeCell ref="P102:P104"/>
    <mergeCell ref="P105:P107"/>
    <mergeCell ref="P126:P128"/>
    <mergeCell ref="P108:P110"/>
    <mergeCell ref="P111:P113"/>
    <mergeCell ref="P114:P116"/>
    <mergeCell ref="P117:P119"/>
    <mergeCell ref="P120:P122"/>
    <mergeCell ref="P123:P125"/>
  </mergeCells>
  <printOptions/>
  <pageMargins left="0.7086614173228347" right="0.7480314960629921" top="1.6141732283464567" bottom="0.3937007874015748" header="0.4724409448818898" footer="0"/>
  <pageSetup horizontalDpi="300" verticalDpi="300" orientation="portrait" paperSize="9" scale="90" r:id="rId3"/>
  <headerFooter alignWithMargins="0">
    <oddHeader>&amp;L&amp;G&amp;R&amp;"Verdana,Normal"&amp;6Lista de precios al día &amp;D - Los precios no incluyen IVA
&amp;7Dr Rebizzo 4838 (1678) Caseros - Buenos Aires - www.hebillasbarth.com.ar
Tel Fax: 4734-8498 / 4750-0758 - ventas@hebillasbarth.com.ar
&amp;"Verdana,Negrita"Pág.&amp;P de &amp;N
</oddHeader>
  </headerFooter>
  <rowBreaks count="1" manualBreakCount="1">
    <brk id="68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2013-12-11T11:20:11Z</cp:lastPrinted>
  <dcterms:created xsi:type="dcterms:W3CDTF">1996-11-27T10:00:04Z</dcterms:created>
  <dcterms:modified xsi:type="dcterms:W3CDTF">2013-12-11T11:20:29Z</dcterms:modified>
  <cp:category/>
  <cp:version/>
  <cp:contentType/>
  <cp:contentStatus/>
</cp:coreProperties>
</file>