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465" yWindow="65371" windowWidth="9765" windowHeight="11640" activeTab="0"/>
  </bookViews>
  <sheets>
    <sheet name="Remaches-Ojalillos-Alpinos" sheetId="1" r:id="rId1"/>
  </sheets>
  <definedNames>
    <definedName name="_xlnm.Print_Area" localSheetId="0">'Remaches-Ojalillos-Alpinos'!$A$1:$BQ$42</definedName>
    <definedName name="_xlnm.Print_Titles" localSheetId="0">'Remaches-Ojalillos-Alpinos'!$1:$5</definedName>
  </definedNames>
  <calcPr fullCalcOnLoad="1"/>
</workbook>
</file>

<file path=xl/sharedStrings.xml><?xml version="1.0" encoding="utf-8"?>
<sst xmlns="http://schemas.openxmlformats.org/spreadsheetml/2006/main" count="222" uniqueCount="29">
  <si>
    <t>x</t>
  </si>
  <si>
    <t>millar</t>
  </si>
  <si>
    <t>Ojalillos</t>
  </si>
  <si>
    <t>pintado</t>
  </si>
  <si>
    <t>baños
espec.</t>
  </si>
  <si>
    <t>pulido</t>
  </si>
  <si>
    <t>florcita</t>
  </si>
  <si>
    <t>marca</t>
  </si>
  <si>
    <t>cant.</t>
  </si>
  <si>
    <t xml:space="preserve"> aran-dela </t>
  </si>
  <si>
    <t>niquel
br.viejo
florent.</t>
  </si>
  <si>
    <t>hexagonal</t>
  </si>
  <si>
    <t xml:space="preserve"> -</t>
  </si>
  <si>
    <t>quality</t>
  </si>
  <si>
    <r>
      <t xml:space="preserve">CHAPA </t>
    </r>
    <r>
      <rPr>
        <b/>
        <sz val="11"/>
        <color indexed="50"/>
        <rFont val="Arial"/>
        <family val="2"/>
      </rPr>
      <t>Alpinos</t>
    </r>
  </si>
  <si>
    <t xml:space="preserve"> arandela </t>
  </si>
  <si>
    <t>esmaltado</t>
  </si>
  <si>
    <r>
      <rPr>
        <sz val="8"/>
        <color indexed="8"/>
        <rFont val="Arial"/>
        <family val="2"/>
      </rPr>
      <t>CHOJB0007</t>
    </r>
    <r>
      <rPr>
        <b/>
        <sz val="10"/>
        <color indexed="8"/>
        <rFont val="Arial"/>
        <family val="2"/>
      </rPr>
      <t xml:space="preserve"> 750 ala ancha</t>
    </r>
  </si>
  <si>
    <r>
      <rPr>
        <sz val="8"/>
        <color indexed="8"/>
        <rFont val="Arial"/>
        <family val="2"/>
      </rPr>
      <t>CHOJB0010</t>
    </r>
    <r>
      <rPr>
        <b/>
        <sz val="10"/>
        <color indexed="8"/>
        <rFont val="Arial"/>
        <family val="2"/>
      </rPr>
      <t xml:space="preserve"> 751</t>
    </r>
  </si>
  <si>
    <r>
      <rPr>
        <sz val="8"/>
        <color indexed="8"/>
        <rFont val="Arial"/>
        <family val="2"/>
      </rPr>
      <t xml:space="preserve">CHOJB0006 </t>
    </r>
    <r>
      <rPr>
        <b/>
        <sz val="10"/>
        <color indexed="8"/>
        <rFont val="Arial"/>
        <family val="2"/>
      </rPr>
      <t>750 ala ancha</t>
    </r>
  </si>
  <si>
    <r>
      <rPr>
        <sz val="8"/>
        <color indexed="8"/>
        <rFont val="Arial"/>
        <family val="2"/>
      </rPr>
      <t>CHOJB0009</t>
    </r>
    <r>
      <rPr>
        <b/>
        <sz val="10"/>
        <color indexed="8"/>
        <rFont val="Arial"/>
        <family val="2"/>
      </rPr>
      <t xml:space="preserve"> 750 ala angosta</t>
    </r>
  </si>
  <si>
    <r>
      <rPr>
        <sz val="8"/>
        <color indexed="8"/>
        <rFont val="Arial"/>
        <family val="2"/>
      </rPr>
      <t xml:space="preserve">CHOJB0001 </t>
    </r>
    <r>
      <rPr>
        <b/>
        <sz val="10"/>
        <color indexed="8"/>
        <rFont val="Arial"/>
        <family val="2"/>
      </rPr>
      <t>300</t>
    </r>
  </si>
  <si>
    <r>
      <rPr>
        <sz val="8"/>
        <color indexed="8"/>
        <rFont val="Arial"/>
        <family val="2"/>
      </rPr>
      <t xml:space="preserve">CHOJB0002 </t>
    </r>
    <r>
      <rPr>
        <b/>
        <sz val="10"/>
        <color indexed="8"/>
        <rFont val="Arial"/>
        <family val="2"/>
      </rPr>
      <t>350</t>
    </r>
  </si>
  <si>
    <r>
      <rPr>
        <sz val="8"/>
        <color indexed="8"/>
        <rFont val="Arial"/>
        <family val="2"/>
      </rPr>
      <t xml:space="preserve">CHOJB0003 </t>
    </r>
    <r>
      <rPr>
        <b/>
        <sz val="10"/>
        <color indexed="8"/>
        <rFont val="Arial"/>
        <family val="2"/>
      </rPr>
      <t>450</t>
    </r>
  </si>
  <si>
    <r>
      <rPr>
        <sz val="8"/>
        <color indexed="8"/>
        <rFont val="Arial"/>
        <family val="2"/>
      </rPr>
      <t>CHOJB0004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550</t>
    </r>
  </si>
  <si>
    <r>
      <rPr>
        <sz val="8"/>
        <color indexed="8"/>
        <rFont val="Arial"/>
        <family val="2"/>
      </rPr>
      <t xml:space="preserve">CHOJB0024 </t>
    </r>
    <r>
      <rPr>
        <b/>
        <sz val="10"/>
        <color indexed="8"/>
        <rFont val="Arial"/>
        <family val="2"/>
      </rPr>
      <t>550 florcita</t>
    </r>
  </si>
  <si>
    <r>
      <rPr>
        <sz val="8"/>
        <color indexed="8"/>
        <rFont val="Arial"/>
        <family val="2"/>
      </rPr>
      <t xml:space="preserve">CHOJB0005 </t>
    </r>
    <r>
      <rPr>
        <b/>
        <sz val="10"/>
        <color indexed="8"/>
        <rFont val="Arial"/>
        <family val="2"/>
      </rPr>
      <t>750</t>
    </r>
  </si>
  <si>
    <r>
      <rPr>
        <sz val="8"/>
        <color indexed="8"/>
        <rFont val="Arial"/>
        <family val="2"/>
      </rPr>
      <t>CHOJB0012</t>
    </r>
    <r>
      <rPr>
        <b/>
        <sz val="10"/>
        <color indexed="8"/>
        <rFont val="Arial"/>
        <family val="2"/>
      </rPr>
      <t xml:space="preserve"> 1100</t>
    </r>
  </si>
  <si>
    <t xml:space="preserve"> BRONCE</t>
  </si>
</sst>
</file>

<file path=xl/styles.xml><?xml version="1.0" encoding="utf-8"?>
<styleSheet xmlns="http://schemas.openxmlformats.org/spreadsheetml/2006/main">
  <numFmts count="4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&quot;$&quot;\ #,##0.00"/>
    <numFmt numFmtId="193" formatCode="&quot;$&quot;\ #,##0.0"/>
    <numFmt numFmtId="194" formatCode="&quot;$&quot;\ #,##0.000"/>
    <numFmt numFmtId="195" formatCode="&quot;$&quot;\ #,##0.0000"/>
    <numFmt numFmtId="196" formatCode="&quot;$&quot;\ #,##0.00000"/>
    <numFmt numFmtId="197" formatCode="0.0000"/>
    <numFmt numFmtId="198" formatCode="[$-2C0A]dddd\,\ dd&quot; de &quot;mmmm&quot; de &quot;yyyy"/>
    <numFmt numFmtId="199" formatCode="[$-2C0A]hh:mm:ss\ AM/PM"/>
    <numFmt numFmtId="200" formatCode="&quot;$&quot;\ #,##0"/>
    <numFmt numFmtId="201" formatCode="#,##0.000"/>
    <numFmt numFmtId="202" formatCode="#,##0.0000"/>
  </numFmts>
  <fonts count="48">
    <font>
      <sz val="10"/>
      <name val="Arial"/>
      <family val="0"/>
    </font>
    <font>
      <b/>
      <sz val="11"/>
      <color indexed="50"/>
      <name val="Arial"/>
      <family val="2"/>
    </font>
    <font>
      <sz val="9"/>
      <name val="Arial"/>
      <family val="2"/>
    </font>
    <font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1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Font="0">
      <alignment vertical="center" shrinkToFi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32">
    <xf numFmtId="0" fontId="0" fillId="0" borderId="0" xfId="0" applyAlignment="1">
      <alignment vertical="center" shrinkToFit="1"/>
    </xf>
    <xf numFmtId="0" fontId="0" fillId="33" borderId="0" xfId="0" applyFill="1" applyAlignment="1">
      <alignment vertical="center" shrinkToFit="1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horizontal="right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16" xfId="0" applyFill="1" applyBorder="1" applyAlignment="1">
      <alignment vertical="center" shrinkToFit="1"/>
    </xf>
    <xf numFmtId="0" fontId="3" fillId="33" borderId="0" xfId="0" applyFont="1" applyFill="1" applyBorder="1" applyAlignment="1">
      <alignment horizontal="left"/>
    </xf>
    <xf numFmtId="0" fontId="0" fillId="33" borderId="11" xfId="0" applyFill="1" applyBorder="1" applyAlignment="1">
      <alignment vertical="center" shrinkToFit="1"/>
    </xf>
    <xf numFmtId="0" fontId="0" fillId="33" borderId="21" xfId="0" applyFill="1" applyBorder="1" applyAlignment="1">
      <alignment horizontal="left"/>
    </xf>
    <xf numFmtId="49" fontId="7" fillId="33" borderId="22" xfId="0" applyNumberFormat="1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9" fillId="35" borderId="2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/>
    </xf>
    <xf numFmtId="192" fontId="11" fillId="33" borderId="19" xfId="0" applyNumberFormat="1" applyFont="1" applyFill="1" applyBorder="1" applyAlignment="1">
      <alignment horizontal="center"/>
    </xf>
    <xf numFmtId="192" fontId="11" fillId="33" borderId="26" xfId="0" applyNumberFormat="1" applyFont="1" applyFill="1" applyBorder="1" applyAlignment="1">
      <alignment horizontal="center"/>
    </xf>
    <xf numFmtId="192" fontId="11" fillId="33" borderId="27" xfId="0" applyNumberFormat="1" applyFont="1" applyFill="1" applyBorder="1" applyAlignment="1">
      <alignment horizontal="center"/>
    </xf>
    <xf numFmtId="192" fontId="11" fillId="33" borderId="28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192" fontId="11" fillId="33" borderId="21" xfId="0" applyNumberFormat="1" applyFont="1" applyFill="1" applyBorder="1" applyAlignment="1">
      <alignment horizontal="center"/>
    </xf>
    <xf numFmtId="192" fontId="11" fillId="33" borderId="29" xfId="0" applyNumberFormat="1" applyFont="1" applyFill="1" applyBorder="1" applyAlignment="1">
      <alignment horizontal="center"/>
    </xf>
    <xf numFmtId="192" fontId="11" fillId="33" borderId="31" xfId="0" applyNumberFormat="1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192" fontId="10" fillId="33" borderId="32" xfId="0" applyNumberFormat="1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192" fontId="10" fillId="33" borderId="19" xfId="0" applyNumberFormat="1" applyFont="1" applyFill="1" applyBorder="1" applyAlignment="1">
      <alignment horizontal="center"/>
    </xf>
    <xf numFmtId="192" fontId="10" fillId="33" borderId="26" xfId="0" applyNumberFormat="1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192" fontId="11" fillId="33" borderId="20" xfId="0" applyNumberFormat="1" applyFont="1" applyFill="1" applyBorder="1" applyAlignment="1">
      <alignment horizontal="center"/>
    </xf>
    <xf numFmtId="192" fontId="11" fillId="33" borderId="35" xfId="0" applyNumberFormat="1" applyFont="1" applyFill="1" applyBorder="1" applyAlignment="1">
      <alignment horizontal="center"/>
    </xf>
    <xf numFmtId="192" fontId="11" fillId="33" borderId="18" xfId="0" applyNumberFormat="1" applyFont="1" applyFill="1" applyBorder="1" applyAlignment="1">
      <alignment horizontal="center"/>
    </xf>
    <xf numFmtId="192" fontId="11" fillId="33" borderId="30" xfId="0" applyNumberFormat="1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192" fontId="10" fillId="33" borderId="33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1" fillId="33" borderId="18" xfId="0" applyFont="1" applyFill="1" applyBorder="1" applyAlignment="1">
      <alignment vertical="center"/>
    </xf>
    <xf numFmtId="0" fontId="0" fillId="34" borderId="18" xfId="0" applyFill="1" applyBorder="1" applyAlignment="1">
      <alignment vertical="center" shrinkToFit="1"/>
    </xf>
    <xf numFmtId="0" fontId="0" fillId="33" borderId="18" xfId="0" applyFill="1" applyBorder="1" applyAlignment="1">
      <alignment vertical="center" shrinkToFit="1"/>
    </xf>
    <xf numFmtId="192" fontId="11" fillId="33" borderId="37" xfId="0" applyNumberFormat="1" applyFont="1" applyFill="1" applyBorder="1" applyAlignment="1">
      <alignment horizontal="center"/>
    </xf>
    <xf numFmtId="192" fontId="11" fillId="33" borderId="0" xfId="0" applyNumberFormat="1" applyFont="1" applyFill="1" applyBorder="1" applyAlignment="1">
      <alignment horizontal="center"/>
    </xf>
    <xf numFmtId="192" fontId="11" fillId="33" borderId="10" xfId="0" applyNumberFormat="1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left"/>
    </xf>
    <xf numFmtId="0" fontId="0" fillId="34" borderId="16" xfId="0" applyFill="1" applyBorder="1" applyAlignment="1">
      <alignment/>
    </xf>
    <xf numFmtId="192" fontId="11" fillId="33" borderId="38" xfId="0" applyNumberFormat="1" applyFont="1" applyFill="1" applyBorder="1" applyAlignment="1">
      <alignment horizontal="center"/>
    </xf>
    <xf numFmtId="192" fontId="11" fillId="33" borderId="39" xfId="0" applyNumberFormat="1" applyFont="1" applyFill="1" applyBorder="1" applyAlignment="1">
      <alignment horizontal="center"/>
    </xf>
    <xf numFmtId="192" fontId="11" fillId="33" borderId="40" xfId="0" applyNumberFormat="1" applyFont="1" applyFill="1" applyBorder="1" applyAlignment="1">
      <alignment horizontal="center"/>
    </xf>
    <xf numFmtId="192" fontId="11" fillId="33" borderId="41" xfId="0" applyNumberFormat="1" applyFont="1" applyFill="1" applyBorder="1" applyAlignment="1">
      <alignment horizontal="center"/>
    </xf>
    <xf numFmtId="192" fontId="10" fillId="33" borderId="42" xfId="0" applyNumberFormat="1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92" fontId="10" fillId="33" borderId="43" xfId="0" applyNumberFormat="1" applyFont="1" applyFill="1" applyBorder="1" applyAlignment="1">
      <alignment horizontal="center"/>
    </xf>
    <xf numFmtId="0" fontId="0" fillId="34" borderId="19" xfId="0" applyFill="1" applyBorder="1" applyAlignment="1">
      <alignment vertical="center"/>
    </xf>
    <xf numFmtId="0" fontId="0" fillId="34" borderId="19" xfId="0" applyFill="1" applyBorder="1" applyAlignment="1">
      <alignment horizontal="right"/>
    </xf>
    <xf numFmtId="192" fontId="11" fillId="33" borderId="11" xfId="0" applyNumberFormat="1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horizontal="left"/>
    </xf>
    <xf numFmtId="0" fontId="0" fillId="34" borderId="47" xfId="0" applyFill="1" applyBorder="1" applyAlignment="1">
      <alignment vertical="center" shrinkToFit="1"/>
    </xf>
    <xf numFmtId="0" fontId="0" fillId="34" borderId="46" xfId="0" applyFill="1" applyBorder="1" applyAlignment="1">
      <alignment horizontal="center"/>
    </xf>
    <xf numFmtId="0" fontId="9" fillId="35" borderId="48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 wrapText="1"/>
    </xf>
    <xf numFmtId="0" fontId="9" fillId="35" borderId="50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/>
    </xf>
    <xf numFmtId="192" fontId="11" fillId="33" borderId="51" xfId="0" applyNumberFormat="1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/>
    </xf>
    <xf numFmtId="192" fontId="10" fillId="33" borderId="22" xfId="0" applyNumberFormat="1" applyFont="1" applyFill="1" applyBorder="1" applyAlignment="1">
      <alignment horizontal="center"/>
    </xf>
    <xf numFmtId="192" fontId="11" fillId="33" borderId="36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vertical="center" shrinkToFit="1"/>
    </xf>
    <xf numFmtId="0" fontId="2" fillId="33" borderId="33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33" borderId="29" xfId="0" applyFill="1" applyBorder="1" applyAlignment="1">
      <alignment vertical="center" shrinkToFit="1"/>
    </xf>
    <xf numFmtId="0" fontId="0" fillId="33" borderId="26" xfId="0" applyFill="1" applyBorder="1" applyAlignment="1">
      <alignment vertical="center" shrinkToFit="1"/>
    </xf>
    <xf numFmtId="0" fontId="4" fillId="35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vertical="center"/>
    </xf>
    <xf numFmtId="192" fontId="11" fillId="33" borderId="55" xfId="0" applyNumberFormat="1" applyFont="1" applyFill="1" applyBorder="1" applyAlignment="1">
      <alignment horizontal="center"/>
    </xf>
    <xf numFmtId="192" fontId="11" fillId="33" borderId="28" xfId="0" applyNumberFormat="1" applyFont="1" applyFill="1" applyBorder="1" applyAlignment="1">
      <alignment horizontal="center"/>
    </xf>
    <xf numFmtId="192" fontId="11" fillId="33" borderId="36" xfId="0" applyNumberFormat="1" applyFont="1" applyFill="1" applyBorder="1" applyAlignment="1">
      <alignment horizontal="center"/>
    </xf>
    <xf numFmtId="192" fontId="11" fillId="33" borderId="33" xfId="0" applyNumberFormat="1" applyFont="1" applyFill="1" applyBorder="1" applyAlignment="1">
      <alignment horizontal="center"/>
    </xf>
    <xf numFmtId="192" fontId="11" fillId="33" borderId="26" xfId="0" applyNumberFormat="1" applyFont="1" applyFill="1" applyBorder="1" applyAlignment="1">
      <alignment horizontal="center"/>
    </xf>
    <xf numFmtId="192" fontId="11" fillId="33" borderId="29" xfId="0" applyNumberFormat="1" applyFont="1" applyFill="1" applyBorder="1" applyAlignment="1">
      <alignment horizontal="center"/>
    </xf>
    <xf numFmtId="192" fontId="11" fillId="33" borderId="53" xfId="0" applyNumberFormat="1" applyFont="1" applyFill="1" applyBorder="1" applyAlignment="1">
      <alignment horizontal="center"/>
    </xf>
    <xf numFmtId="192" fontId="11" fillId="33" borderId="13" xfId="0" applyNumberFormat="1" applyFont="1" applyFill="1" applyBorder="1" applyAlignment="1">
      <alignment horizontal="center"/>
    </xf>
    <xf numFmtId="192" fontId="11" fillId="33" borderId="56" xfId="0" applyNumberFormat="1" applyFont="1" applyFill="1" applyBorder="1" applyAlignment="1">
      <alignment horizontal="center"/>
    </xf>
    <xf numFmtId="192" fontId="11" fillId="33" borderId="30" xfId="0" applyNumberFormat="1" applyFont="1" applyFill="1" applyBorder="1" applyAlignment="1">
      <alignment horizontal="center"/>
    </xf>
    <xf numFmtId="192" fontId="11" fillId="33" borderId="37" xfId="0" applyNumberFormat="1" applyFont="1" applyFill="1" applyBorder="1" applyAlignment="1">
      <alignment horizontal="center"/>
    </xf>
    <xf numFmtId="192" fontId="11" fillId="33" borderId="52" xfId="0" applyNumberFormat="1" applyFont="1" applyFill="1" applyBorder="1" applyAlignment="1">
      <alignment horizontal="center"/>
    </xf>
    <xf numFmtId="192" fontId="11" fillId="33" borderId="35" xfId="0" applyNumberFormat="1" applyFont="1" applyFill="1" applyBorder="1" applyAlignment="1">
      <alignment horizontal="center"/>
    </xf>
    <xf numFmtId="192" fontId="11" fillId="33" borderId="14" xfId="0" applyNumberFormat="1" applyFont="1" applyFill="1" applyBorder="1" applyAlignment="1">
      <alignment horizontal="center"/>
    </xf>
    <xf numFmtId="192" fontId="11" fillId="33" borderId="57" xfId="0" applyNumberFormat="1" applyFont="1" applyFill="1" applyBorder="1" applyAlignment="1">
      <alignment horizontal="center"/>
    </xf>
    <xf numFmtId="192" fontId="11" fillId="33" borderId="42" xfId="0" applyNumberFormat="1" applyFont="1" applyFill="1" applyBorder="1" applyAlignment="1">
      <alignment horizontal="center"/>
    </xf>
    <xf numFmtId="192" fontId="11" fillId="33" borderId="40" xfId="0" applyNumberFormat="1" applyFont="1" applyFill="1" applyBorder="1" applyAlignment="1">
      <alignment horizontal="center"/>
    </xf>
    <xf numFmtId="192" fontId="11" fillId="33" borderId="41" xfId="0" applyNumberFormat="1" applyFont="1" applyFill="1" applyBorder="1" applyAlignment="1">
      <alignment horizontal="center"/>
    </xf>
    <xf numFmtId="192" fontId="11" fillId="33" borderId="58" xfId="0" applyNumberFormat="1" applyFont="1" applyFill="1" applyBorder="1" applyAlignment="1">
      <alignment horizontal="center"/>
    </xf>
    <xf numFmtId="192" fontId="11" fillId="33" borderId="59" xfId="0" applyNumberFormat="1" applyFont="1" applyFill="1" applyBorder="1" applyAlignment="1">
      <alignment horizontal="center"/>
    </xf>
    <xf numFmtId="192" fontId="11" fillId="33" borderId="60" xfId="0" applyNumberFormat="1" applyFont="1" applyFill="1" applyBorder="1" applyAlignment="1">
      <alignment horizontal="center"/>
    </xf>
    <xf numFmtId="192" fontId="11" fillId="33" borderId="61" xfId="0" applyNumberFormat="1" applyFont="1" applyFill="1" applyBorder="1" applyAlignment="1">
      <alignment horizontal="center"/>
    </xf>
    <xf numFmtId="192" fontId="11" fillId="33" borderId="62" xfId="0" applyNumberFormat="1" applyFont="1" applyFill="1" applyBorder="1" applyAlignment="1">
      <alignment horizontal="center"/>
    </xf>
    <xf numFmtId="192" fontId="11" fillId="33" borderId="63" xfId="0" applyNumberFormat="1" applyFont="1" applyFill="1" applyBorder="1" applyAlignment="1">
      <alignment horizontal="center"/>
    </xf>
    <xf numFmtId="0" fontId="5" fillId="33" borderId="54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6" xfId="0" applyBorder="1" applyAlignment="1">
      <alignment vertical="center" shrinkToFit="1"/>
    </xf>
    <xf numFmtId="0" fontId="11" fillId="33" borderId="33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8</xdr:row>
      <xdr:rowOff>0</xdr:rowOff>
    </xdr:from>
    <xdr:to>
      <xdr:col>0</xdr:col>
      <xdr:colOff>676275</xdr:colOff>
      <xdr:row>11</xdr:row>
      <xdr:rowOff>0</xdr:rowOff>
    </xdr:to>
    <xdr:pic>
      <xdr:nvPicPr>
        <xdr:cNvPr id="1" name="Picture 269" descr="350_hier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</xdr:row>
      <xdr:rowOff>9525</xdr:rowOff>
    </xdr:from>
    <xdr:to>
      <xdr:col>0</xdr:col>
      <xdr:colOff>676275</xdr:colOff>
      <xdr:row>8</xdr:row>
      <xdr:rowOff>9525</xdr:rowOff>
    </xdr:to>
    <xdr:pic>
      <xdr:nvPicPr>
        <xdr:cNvPr id="2" name="Picture 270" descr="300_hierr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1915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31</xdr:row>
      <xdr:rowOff>38100</xdr:rowOff>
    </xdr:from>
    <xdr:to>
      <xdr:col>0</xdr:col>
      <xdr:colOff>676275</xdr:colOff>
      <xdr:row>34</xdr:row>
      <xdr:rowOff>38100</xdr:rowOff>
    </xdr:to>
    <xdr:pic>
      <xdr:nvPicPr>
        <xdr:cNvPr id="3" name="Picture 271" descr="751_hexagonal_bron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64820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</xdr:row>
      <xdr:rowOff>0</xdr:rowOff>
    </xdr:from>
    <xdr:to>
      <xdr:col>0</xdr:col>
      <xdr:colOff>676275</xdr:colOff>
      <xdr:row>14</xdr:row>
      <xdr:rowOff>0</xdr:rowOff>
    </xdr:to>
    <xdr:pic>
      <xdr:nvPicPr>
        <xdr:cNvPr id="4" name="Picture 2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166687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</xdr:row>
      <xdr:rowOff>0</xdr:rowOff>
    </xdr:from>
    <xdr:to>
      <xdr:col>0</xdr:col>
      <xdr:colOff>676275</xdr:colOff>
      <xdr:row>17</xdr:row>
      <xdr:rowOff>0</xdr:rowOff>
    </xdr:to>
    <xdr:pic>
      <xdr:nvPicPr>
        <xdr:cNvPr id="5" name="Picture 2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209550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17</xdr:row>
      <xdr:rowOff>0</xdr:rowOff>
    </xdr:from>
    <xdr:to>
      <xdr:col>0</xdr:col>
      <xdr:colOff>676275</xdr:colOff>
      <xdr:row>20</xdr:row>
      <xdr:rowOff>0</xdr:rowOff>
    </xdr:to>
    <xdr:pic>
      <xdr:nvPicPr>
        <xdr:cNvPr id="6" name="Picture 2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252412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20</xdr:row>
      <xdr:rowOff>0</xdr:rowOff>
    </xdr:from>
    <xdr:to>
      <xdr:col>0</xdr:col>
      <xdr:colOff>676275</xdr:colOff>
      <xdr:row>23</xdr:row>
      <xdr:rowOff>0</xdr:rowOff>
    </xdr:to>
    <xdr:pic>
      <xdr:nvPicPr>
        <xdr:cNvPr id="7" name="Picture 2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295275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26</xdr:row>
      <xdr:rowOff>0</xdr:rowOff>
    </xdr:from>
    <xdr:to>
      <xdr:col>0</xdr:col>
      <xdr:colOff>676275</xdr:colOff>
      <xdr:row>29</xdr:row>
      <xdr:rowOff>0</xdr:rowOff>
    </xdr:to>
    <xdr:pic>
      <xdr:nvPicPr>
        <xdr:cNvPr id="8" name="Picture 2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381000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28</xdr:row>
      <xdr:rowOff>47625</xdr:rowOff>
    </xdr:from>
    <xdr:to>
      <xdr:col>0</xdr:col>
      <xdr:colOff>676275</xdr:colOff>
      <xdr:row>31</xdr:row>
      <xdr:rowOff>47625</xdr:rowOff>
    </xdr:to>
    <xdr:pic>
      <xdr:nvPicPr>
        <xdr:cNvPr id="9" name="Picture 29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422910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34</xdr:row>
      <xdr:rowOff>19050</xdr:rowOff>
    </xdr:from>
    <xdr:to>
      <xdr:col>0</xdr:col>
      <xdr:colOff>676275</xdr:colOff>
      <xdr:row>38</xdr:row>
      <xdr:rowOff>9525</xdr:rowOff>
    </xdr:to>
    <xdr:pic>
      <xdr:nvPicPr>
        <xdr:cNvPr id="10" name="Picture 29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505777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</xdr:row>
      <xdr:rowOff>0</xdr:rowOff>
    </xdr:from>
    <xdr:to>
      <xdr:col>0</xdr:col>
      <xdr:colOff>676275</xdr:colOff>
      <xdr:row>26</xdr:row>
      <xdr:rowOff>0</xdr:rowOff>
    </xdr:to>
    <xdr:pic>
      <xdr:nvPicPr>
        <xdr:cNvPr id="11" name="Picture 320" descr="750quality_hierr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338137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3"/>
  <sheetViews>
    <sheetView tabSelected="1" view="pageBreakPreview" zoomScaleSheetLayoutView="100" workbookViewId="0" topLeftCell="A5">
      <selection activeCell="B12" sqref="B12"/>
    </sheetView>
  </sheetViews>
  <sheetFormatPr defaultColWidth="9.140625" defaultRowHeight="12.75"/>
  <cols>
    <col min="1" max="1" width="10.28125" style="0" customWidth="1"/>
    <col min="2" max="2" width="42.00390625" style="0" customWidth="1"/>
    <col min="3" max="4" width="6.8515625" style="0" hidden="1" customWidth="1"/>
    <col min="5" max="5" width="0.13671875" style="0" hidden="1" customWidth="1"/>
    <col min="6" max="7" width="6.8515625" style="0" hidden="1" customWidth="1"/>
    <col min="8" max="8" width="6.7109375" style="0" hidden="1" customWidth="1"/>
    <col min="9" max="9" width="6.8515625" style="0" hidden="1" customWidth="1"/>
    <col min="10" max="10" width="6.7109375" style="0" hidden="1" customWidth="1"/>
    <col min="11" max="11" width="6.8515625" style="0" hidden="1" customWidth="1"/>
    <col min="12" max="12" width="0.13671875" style="0" hidden="1" customWidth="1"/>
    <col min="13" max="13" width="6.8515625" style="0" hidden="1" customWidth="1"/>
    <col min="14" max="14" width="6.7109375" style="0" hidden="1" customWidth="1"/>
    <col min="15" max="16" width="6.8515625" style="0" hidden="1" customWidth="1"/>
    <col min="17" max="17" width="0.13671875" style="0" hidden="1" customWidth="1"/>
    <col min="18" max="20" width="6.8515625" style="0" hidden="1" customWidth="1"/>
    <col min="21" max="21" width="8.00390625" style="0" hidden="1" customWidth="1"/>
    <col min="22" max="22" width="0.13671875" style="0" hidden="1" customWidth="1"/>
    <col min="23" max="26" width="6.8515625" style="0" hidden="1" customWidth="1"/>
    <col min="27" max="27" width="7.421875" style="0" hidden="1" customWidth="1"/>
    <col min="28" max="32" width="6.8515625" style="0" hidden="1" customWidth="1"/>
    <col min="33" max="33" width="6.7109375" style="0" hidden="1" customWidth="1"/>
    <col min="34" max="34" width="0.13671875" style="0" hidden="1" customWidth="1"/>
    <col min="35" max="36" width="6.7109375" style="0" hidden="1" customWidth="1"/>
    <col min="37" max="37" width="7.140625" style="0" hidden="1" customWidth="1"/>
    <col min="38" max="38" width="0.13671875" style="0" hidden="1" customWidth="1"/>
    <col min="39" max="39" width="7.28125" style="0" hidden="1" customWidth="1"/>
    <col min="40" max="42" width="7.140625" style="0" hidden="1" customWidth="1"/>
    <col min="43" max="43" width="7.421875" style="0" hidden="1" customWidth="1"/>
    <col min="44" max="44" width="0.13671875" style="0" hidden="1" customWidth="1"/>
    <col min="45" max="45" width="7.140625" style="0" hidden="1" customWidth="1"/>
    <col min="46" max="46" width="7.421875" style="0" hidden="1" customWidth="1"/>
    <col min="47" max="47" width="0.13671875" style="0" hidden="1" customWidth="1"/>
    <col min="48" max="48" width="7.140625" style="0" hidden="1" customWidth="1"/>
    <col min="49" max="49" width="7.421875" style="0" hidden="1" customWidth="1"/>
    <col min="50" max="50" width="7.00390625" style="0" hidden="1" customWidth="1"/>
    <col min="51" max="51" width="0.13671875" style="0" hidden="1" customWidth="1"/>
    <col min="52" max="52" width="7.00390625" style="0" hidden="1" customWidth="1"/>
    <col min="53" max="53" width="7.140625" style="0" hidden="1" customWidth="1"/>
    <col min="54" max="54" width="7.421875" style="0" hidden="1" customWidth="1"/>
    <col min="55" max="55" width="0.13671875" style="0" hidden="1" customWidth="1"/>
    <col min="56" max="56" width="7.140625" style="0" hidden="1" customWidth="1"/>
    <col min="57" max="57" width="7.00390625" style="0" hidden="1" customWidth="1"/>
    <col min="58" max="58" width="7.421875" style="0" hidden="1" customWidth="1"/>
    <col min="59" max="59" width="0.71875" style="0" hidden="1" customWidth="1"/>
    <col min="60" max="60" width="2.421875" style="0" hidden="1" customWidth="1"/>
    <col min="61" max="61" width="8.57421875" style="0" hidden="1" customWidth="1"/>
    <col min="62" max="62" width="7.140625" style="0" hidden="1" customWidth="1"/>
    <col min="63" max="63" width="8.57421875" style="0" customWidth="1"/>
    <col min="64" max="64" width="7.7109375" style="0" customWidth="1"/>
    <col min="65" max="65" width="8.57421875" style="0" hidden="1" customWidth="1"/>
    <col min="66" max="66" width="0.2890625" style="0" hidden="1" customWidth="1"/>
    <col min="67" max="68" width="8.57421875" style="0" hidden="1" customWidth="1"/>
    <col min="69" max="69" width="6.28125" style="0" customWidth="1"/>
    <col min="70" max="70" width="5.7109375" style="0" customWidth="1"/>
    <col min="71" max="71" width="6.8515625" style="0" hidden="1" customWidth="1"/>
    <col min="72" max="85" width="9.140625" style="0" hidden="1" customWidth="1"/>
    <col min="86" max="86" width="7.421875" style="0" hidden="1" customWidth="1"/>
    <col min="87" max="94" width="9.140625" style="0" hidden="1" customWidth="1"/>
    <col min="95" max="96" width="9.140625" style="0" customWidth="1"/>
    <col min="97" max="97" width="8.8515625" style="0" hidden="1" customWidth="1"/>
    <col min="98" max="98" width="0.13671875" style="0" hidden="1" customWidth="1"/>
    <col min="99" max="102" width="9.140625" style="0" hidden="1" customWidth="1"/>
  </cols>
  <sheetData>
    <row r="1" spans="1:69" ht="14.25" customHeight="1">
      <c r="A1" s="124" t="s">
        <v>28</v>
      </c>
      <c r="B1" s="12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2"/>
      <c r="AQ1" s="18"/>
      <c r="AR1" s="18"/>
      <c r="AS1" s="12"/>
      <c r="AT1" s="18"/>
      <c r="AU1" s="18"/>
      <c r="AV1" s="12"/>
      <c r="AW1" s="18"/>
      <c r="AX1" s="18"/>
      <c r="AY1" s="18"/>
      <c r="AZ1" s="18"/>
      <c r="BA1" s="12"/>
      <c r="BB1" s="18"/>
      <c r="BC1" s="18"/>
      <c r="BD1" s="12"/>
      <c r="BE1" s="18"/>
      <c r="BF1" s="18"/>
      <c r="BG1" s="18"/>
      <c r="BH1" s="12"/>
      <c r="BI1" s="18"/>
      <c r="BJ1" s="18"/>
      <c r="BK1" s="18"/>
      <c r="BL1" s="18"/>
      <c r="BM1" s="18"/>
      <c r="BN1" s="18"/>
      <c r="BO1" s="18"/>
      <c r="BP1" s="12"/>
      <c r="BQ1" s="13"/>
    </row>
    <row r="2" spans="1:69" ht="8.25" customHeight="1" thickBot="1">
      <c r="A2" s="126"/>
      <c r="B2" s="12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14"/>
      <c r="AQ2" s="20"/>
      <c r="AR2" s="20"/>
      <c r="AS2" s="14"/>
      <c r="AT2" s="20"/>
      <c r="AU2" s="20"/>
      <c r="AV2" s="14"/>
      <c r="AW2" s="20"/>
      <c r="AX2" s="20"/>
      <c r="AY2" s="20"/>
      <c r="AZ2" s="20"/>
      <c r="BA2" s="14"/>
      <c r="BB2" s="20"/>
      <c r="BC2" s="20"/>
      <c r="BD2" s="14"/>
      <c r="BE2" s="20"/>
      <c r="BF2" s="20"/>
      <c r="BG2" s="20"/>
      <c r="BH2" s="14"/>
      <c r="BI2" s="20"/>
      <c r="BJ2" s="20"/>
      <c r="BK2" s="20"/>
      <c r="BL2" s="20"/>
      <c r="BM2" s="20"/>
      <c r="BN2" s="20"/>
      <c r="BO2" s="20"/>
      <c r="BP2" s="14"/>
      <c r="BQ2" s="15"/>
    </row>
    <row r="3" spans="1:69" ht="3" customHeight="1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5"/>
      <c r="AQ3" s="10"/>
      <c r="AR3" s="10"/>
      <c r="AS3" s="5"/>
      <c r="AT3" s="10"/>
      <c r="AU3" s="10"/>
      <c r="AV3" s="5"/>
      <c r="AW3" s="10"/>
      <c r="AX3" s="10"/>
      <c r="AY3" s="10"/>
      <c r="AZ3" s="10"/>
      <c r="BA3" s="5"/>
      <c r="BB3" s="10"/>
      <c r="BC3" s="10"/>
      <c r="BD3" s="5"/>
      <c r="BE3" s="10"/>
      <c r="BF3" s="10"/>
      <c r="BG3" s="10"/>
      <c r="BH3" s="5"/>
      <c r="BI3" s="10"/>
      <c r="BJ3" s="10"/>
      <c r="BK3" s="10"/>
      <c r="BL3" s="10"/>
      <c r="BM3" s="10"/>
      <c r="BN3" s="10"/>
      <c r="BO3" s="10"/>
      <c r="BP3" s="5"/>
      <c r="BQ3" s="59"/>
    </row>
    <row r="4" spans="1:69" ht="35.25" customHeight="1" thickBot="1">
      <c r="A4" s="99" t="s">
        <v>2</v>
      </c>
      <c r="B4" s="58"/>
      <c r="C4" s="24" t="s">
        <v>10</v>
      </c>
      <c r="D4" s="24" t="s">
        <v>10</v>
      </c>
      <c r="E4" s="25" t="s">
        <v>3</v>
      </c>
      <c r="F4" s="24" t="s">
        <v>10</v>
      </c>
      <c r="G4" s="25" t="s">
        <v>3</v>
      </c>
      <c r="H4" s="24" t="s">
        <v>10</v>
      </c>
      <c r="I4" s="25" t="s">
        <v>3</v>
      </c>
      <c r="J4" s="24" t="s">
        <v>10</v>
      </c>
      <c r="K4" s="25" t="s">
        <v>3</v>
      </c>
      <c r="L4" s="24" t="s">
        <v>10</v>
      </c>
      <c r="M4" s="25" t="s">
        <v>3</v>
      </c>
      <c r="N4" s="24" t="s">
        <v>10</v>
      </c>
      <c r="O4" s="25" t="s">
        <v>3</v>
      </c>
      <c r="P4" s="24" t="s">
        <v>10</v>
      </c>
      <c r="Q4" s="25" t="s">
        <v>3</v>
      </c>
      <c r="R4" s="24" t="s">
        <v>10</v>
      </c>
      <c r="S4" s="25" t="s">
        <v>3</v>
      </c>
      <c r="T4" s="24" t="s">
        <v>10</v>
      </c>
      <c r="U4" s="25" t="s">
        <v>3</v>
      </c>
      <c r="V4" s="24" t="s">
        <v>10</v>
      </c>
      <c r="W4" s="25" t="s">
        <v>3</v>
      </c>
      <c r="X4" s="24" t="s">
        <v>10</v>
      </c>
      <c r="Y4" s="25" t="s">
        <v>3</v>
      </c>
      <c r="Z4" s="25" t="s">
        <v>3</v>
      </c>
      <c r="AA4" s="25" t="s">
        <v>4</v>
      </c>
      <c r="AB4" s="64" t="s">
        <v>10</v>
      </c>
      <c r="AC4" s="24" t="s">
        <v>10</v>
      </c>
      <c r="AD4" s="24" t="s">
        <v>10</v>
      </c>
      <c r="AE4" s="24" t="s">
        <v>10</v>
      </c>
      <c r="AF4" s="24" t="s">
        <v>10</v>
      </c>
      <c r="AG4" s="24" t="s">
        <v>10</v>
      </c>
      <c r="AH4" s="24" t="s">
        <v>10</v>
      </c>
      <c r="AI4" s="24" t="s">
        <v>10</v>
      </c>
      <c r="AJ4" s="24" t="s">
        <v>10</v>
      </c>
      <c r="AK4" s="24" t="s">
        <v>5</v>
      </c>
      <c r="AL4" s="24" t="s">
        <v>5</v>
      </c>
      <c r="AM4" s="25" t="s">
        <v>9</v>
      </c>
      <c r="AN4" s="24" t="s">
        <v>5</v>
      </c>
      <c r="AO4" s="25" t="s">
        <v>9</v>
      </c>
      <c r="AP4" s="26" t="s">
        <v>3</v>
      </c>
      <c r="AQ4" s="24" t="s">
        <v>5</v>
      </c>
      <c r="AR4" s="25" t="s">
        <v>9</v>
      </c>
      <c r="AS4" s="26" t="s">
        <v>3</v>
      </c>
      <c r="AT4" s="24" t="s">
        <v>5</v>
      </c>
      <c r="AU4" s="25" t="s">
        <v>9</v>
      </c>
      <c r="AV4" s="26" t="s">
        <v>3</v>
      </c>
      <c r="AW4" s="24" t="s">
        <v>5</v>
      </c>
      <c r="AX4" s="25" t="s">
        <v>9</v>
      </c>
      <c r="AY4" s="24" t="s">
        <v>5</v>
      </c>
      <c r="AZ4" s="25" t="s">
        <v>9</v>
      </c>
      <c r="BA4" s="26" t="s">
        <v>3</v>
      </c>
      <c r="BB4" s="24" t="s">
        <v>5</v>
      </c>
      <c r="BC4" s="25" t="s">
        <v>9</v>
      </c>
      <c r="BD4" s="73" t="s">
        <v>3</v>
      </c>
      <c r="BE4" s="25" t="s">
        <v>10</v>
      </c>
      <c r="BF4" s="64" t="s">
        <v>5</v>
      </c>
      <c r="BG4" s="25" t="s">
        <v>9</v>
      </c>
      <c r="BH4" s="73" t="s">
        <v>3</v>
      </c>
      <c r="BI4" s="85" t="s">
        <v>10</v>
      </c>
      <c r="BJ4" s="25" t="s">
        <v>5</v>
      </c>
      <c r="BK4" s="85" t="s">
        <v>10</v>
      </c>
      <c r="BL4" s="86" t="s">
        <v>4</v>
      </c>
      <c r="BM4" s="85" t="s">
        <v>5</v>
      </c>
      <c r="BN4" s="25" t="s">
        <v>9</v>
      </c>
      <c r="BO4" s="25" t="s">
        <v>15</v>
      </c>
      <c r="BP4" s="87" t="s">
        <v>16</v>
      </c>
      <c r="BQ4" s="98" t="s">
        <v>8</v>
      </c>
    </row>
    <row r="5" spans="1:69" ht="3" customHeight="1" thickBot="1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5"/>
      <c r="W5" s="11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5"/>
      <c r="BF5" s="66"/>
      <c r="BG5" s="66"/>
      <c r="BH5" s="66"/>
      <c r="BI5" s="65"/>
      <c r="BJ5" s="66"/>
      <c r="BK5" s="65"/>
      <c r="BL5" s="66"/>
      <c r="BM5" s="66"/>
      <c r="BN5" s="66"/>
      <c r="BO5" s="66"/>
      <c r="BP5" s="66"/>
      <c r="BQ5" s="93"/>
    </row>
    <row r="6" spans="1:69" ht="17.25" customHeight="1">
      <c r="A6" s="7"/>
      <c r="B6" s="27" t="s">
        <v>21</v>
      </c>
      <c r="C6" s="32"/>
      <c r="D6" s="100">
        <f>C7*3/100+C7</f>
        <v>16.583000000000002</v>
      </c>
      <c r="E6" s="33"/>
      <c r="F6" s="100">
        <f>D6*10/100+D6</f>
        <v>18.241300000000003</v>
      </c>
      <c r="G6" s="110">
        <f>E7*3/100+E7</f>
        <v>21.733</v>
      </c>
      <c r="H6" s="100">
        <v>22.1</v>
      </c>
      <c r="I6" s="110">
        <f>G6*10/100+G6</f>
        <v>23.9063</v>
      </c>
      <c r="J6" s="100">
        <f>+H6*0.05+H6</f>
        <v>23.205000000000002</v>
      </c>
      <c r="K6" s="110">
        <v>28.9</v>
      </c>
      <c r="L6" s="100">
        <f>+J6*0.03+J6</f>
        <v>23.90115</v>
      </c>
      <c r="M6" s="110">
        <f>+K6*0.05+K6</f>
        <v>30.345</v>
      </c>
      <c r="N6" s="100">
        <f>+L6*0.08+L6</f>
        <v>25.813242000000002</v>
      </c>
      <c r="O6" s="110">
        <f>+M6*0.03+M6</f>
        <v>31.25535</v>
      </c>
      <c r="P6" s="100">
        <f>+N6*0.05+N6</f>
        <v>27.1039041</v>
      </c>
      <c r="Q6" s="110">
        <f>+O6*0.08+O6</f>
        <v>33.755778</v>
      </c>
      <c r="R6" s="100">
        <f>+P6*0.08+P6</f>
        <v>29.272216428</v>
      </c>
      <c r="S6" s="110">
        <f>+Q6*0.05+Q6</f>
        <v>35.4435669</v>
      </c>
      <c r="T6" s="100">
        <f>+R6*0.08+R6</f>
        <v>31.61399374224</v>
      </c>
      <c r="U6" s="123">
        <f>+S6*0.08+S6</f>
        <v>38.279052252</v>
      </c>
      <c r="V6" s="103">
        <f>+T6*0.08+T6</f>
        <v>34.143113241619204</v>
      </c>
      <c r="W6" s="110">
        <f>+U6*0.08+U6</f>
        <v>41.34137643216</v>
      </c>
      <c r="X6" s="103">
        <f>+V6*0.04+V6</f>
        <v>35.50883777128397</v>
      </c>
      <c r="Y6" s="103">
        <f>+W6*0.08+W6</f>
        <v>44.6486865467328</v>
      </c>
      <c r="Z6" s="103">
        <f>+Y6*0.04+Y6</f>
        <v>46.43463400860211</v>
      </c>
      <c r="AA6" s="103">
        <f>+X6*0.2+X6</f>
        <v>42.61060532554077</v>
      </c>
      <c r="AB6" s="122">
        <v>75</v>
      </c>
      <c r="AC6" s="114">
        <f>AB6*10/100+AB6</f>
        <v>82.5</v>
      </c>
      <c r="AD6" s="114">
        <v>125.4</v>
      </c>
      <c r="AE6" s="114">
        <f>+AD6*0.05+AD6</f>
        <v>131.67000000000002</v>
      </c>
      <c r="AF6" s="114">
        <f>+AE6*0.03+AE6</f>
        <v>135.6201</v>
      </c>
      <c r="AG6" s="114">
        <f>+AF6*0.08+AF6</f>
        <v>146.469708</v>
      </c>
      <c r="AH6" s="114">
        <f>+AG6*0.05+AG6</f>
        <v>153.7931934</v>
      </c>
      <c r="AI6" s="114">
        <f>+AH6*0.08+AH6</f>
        <v>166.096648872</v>
      </c>
      <c r="AJ6" s="114">
        <f>+AI6*0.08+AI6</f>
        <v>179.38438078176</v>
      </c>
      <c r="AK6" s="54"/>
      <c r="AL6" s="111">
        <f>AK7*3/100+AK7</f>
        <v>17.613000000000003</v>
      </c>
      <c r="AM6" s="43"/>
      <c r="AN6" s="111">
        <f>AL6*10/100+AL6</f>
        <v>19.374300000000005</v>
      </c>
      <c r="AO6" s="103">
        <f>AM7*3/100+AM7</f>
        <v>16.48</v>
      </c>
      <c r="AP6" s="44"/>
      <c r="AQ6" s="111">
        <f>AN6*10/100+AN6</f>
        <v>21.311730000000004</v>
      </c>
      <c r="AR6" s="122">
        <f>AO6*10/100+AO6</f>
        <v>18.128</v>
      </c>
      <c r="AS6" s="114">
        <f>AP7*3/100+AP7</f>
        <v>27.81</v>
      </c>
      <c r="AT6" s="111">
        <f>+AQ6*0.03+AQ6</f>
        <v>21.951081900000005</v>
      </c>
      <c r="AU6" s="122">
        <f>AR6*10/100+AR6</f>
        <v>19.9408</v>
      </c>
      <c r="AV6" s="114">
        <f>AS6*10/100+AS6</f>
        <v>30.590999999999998</v>
      </c>
      <c r="AW6" s="111">
        <f>+AT6*0.08+AT6</f>
        <v>23.707168452000005</v>
      </c>
      <c r="AX6" s="122">
        <f>+AU6*0.03+AU6</f>
        <v>20.539023999999998</v>
      </c>
      <c r="AY6" s="111">
        <f>+AW6*0.05+AW6</f>
        <v>24.892526874600005</v>
      </c>
      <c r="AZ6" s="122">
        <f>+AX6*0.08+AX6</f>
        <v>22.182145919999996</v>
      </c>
      <c r="BA6" s="114">
        <v>34.66</v>
      </c>
      <c r="BB6" s="111">
        <f>+AY6*0.08+AY6</f>
        <v>26.883929024568005</v>
      </c>
      <c r="BC6" s="122">
        <f>+AZ6*0.05+AZ6</f>
        <v>23.291253215999998</v>
      </c>
      <c r="BD6" s="111">
        <f>+BA6*0.08+BA6</f>
        <v>37.43279999999999</v>
      </c>
      <c r="BE6" s="103">
        <f>+AJ6*0.08+AJ6</f>
        <v>193.7351312443008</v>
      </c>
      <c r="BF6" s="103">
        <f>+BB6*0.08+BB6</f>
        <v>29.034643346533446</v>
      </c>
      <c r="BG6" s="122">
        <f>+BC6*0.08+BC6</f>
        <v>25.154553473279996</v>
      </c>
      <c r="BH6" s="111">
        <f>+BD6*0.05+BD6</f>
        <v>39.30443999999999</v>
      </c>
      <c r="BI6" s="103">
        <f>+BE6*0.04+BE6</f>
        <v>201.4845364940728</v>
      </c>
      <c r="BJ6" s="103">
        <f>+BF6*0.08+BF6</f>
        <v>31.35741481425612</v>
      </c>
      <c r="BK6" s="103"/>
      <c r="BL6" s="115"/>
      <c r="BM6" s="100">
        <f>+BJ6*0.04+BJ6</f>
        <v>32.611711406826366</v>
      </c>
      <c r="BN6" s="123">
        <f>+BL6*0.08+BL6</f>
        <v>0</v>
      </c>
      <c r="BO6" s="123">
        <f>+BN6*0.04+BN6</f>
        <v>0</v>
      </c>
      <c r="BP6" s="123"/>
      <c r="BQ6" s="94" t="s">
        <v>0</v>
      </c>
    </row>
    <row r="7" spans="1:69" ht="12" customHeight="1">
      <c r="A7" s="7"/>
      <c r="B7" s="56"/>
      <c r="C7" s="28">
        <v>16.1</v>
      </c>
      <c r="D7" s="101"/>
      <c r="E7" s="29">
        <v>21.1</v>
      </c>
      <c r="F7" s="101"/>
      <c r="G7" s="104"/>
      <c r="H7" s="101"/>
      <c r="I7" s="104"/>
      <c r="J7" s="101"/>
      <c r="K7" s="104"/>
      <c r="L7" s="101"/>
      <c r="M7" s="104"/>
      <c r="N7" s="101"/>
      <c r="O7" s="104"/>
      <c r="P7" s="101"/>
      <c r="Q7" s="104"/>
      <c r="R7" s="101"/>
      <c r="S7" s="104"/>
      <c r="T7" s="101"/>
      <c r="U7" s="116"/>
      <c r="V7" s="104"/>
      <c r="W7" s="104"/>
      <c r="X7" s="104"/>
      <c r="Y7" s="104"/>
      <c r="Z7" s="104"/>
      <c r="AA7" s="104"/>
      <c r="AB7" s="119"/>
      <c r="AC7" s="107"/>
      <c r="AD7" s="107"/>
      <c r="AE7" s="107"/>
      <c r="AF7" s="107"/>
      <c r="AG7" s="107"/>
      <c r="AH7" s="107"/>
      <c r="AI7" s="107"/>
      <c r="AJ7" s="107"/>
      <c r="AK7" s="28">
        <v>17.1</v>
      </c>
      <c r="AL7" s="101"/>
      <c r="AM7" s="29">
        <v>16</v>
      </c>
      <c r="AN7" s="101"/>
      <c r="AO7" s="104"/>
      <c r="AP7" s="30">
        <v>27</v>
      </c>
      <c r="AQ7" s="101"/>
      <c r="AR7" s="119"/>
      <c r="AS7" s="107"/>
      <c r="AT7" s="101"/>
      <c r="AU7" s="119"/>
      <c r="AV7" s="107"/>
      <c r="AW7" s="101"/>
      <c r="AX7" s="119"/>
      <c r="AY7" s="101"/>
      <c r="AZ7" s="119"/>
      <c r="BA7" s="107"/>
      <c r="BB7" s="101"/>
      <c r="BC7" s="119"/>
      <c r="BD7" s="101"/>
      <c r="BE7" s="104"/>
      <c r="BF7" s="104"/>
      <c r="BG7" s="119"/>
      <c r="BH7" s="101"/>
      <c r="BI7" s="104"/>
      <c r="BJ7" s="104"/>
      <c r="BK7" s="104"/>
      <c r="BL7" s="116"/>
      <c r="BM7" s="101"/>
      <c r="BN7" s="116"/>
      <c r="BO7" s="116"/>
      <c r="BP7" s="116"/>
      <c r="BQ7" s="95" t="s">
        <v>1</v>
      </c>
    </row>
    <row r="8" spans="1:69" ht="4.5" customHeight="1" thickBot="1">
      <c r="A8" s="8"/>
      <c r="B8" s="57"/>
      <c r="C8" s="35"/>
      <c r="D8" s="109"/>
      <c r="E8" s="36"/>
      <c r="F8" s="109"/>
      <c r="G8" s="105"/>
      <c r="H8" s="109"/>
      <c r="I8" s="105"/>
      <c r="J8" s="109"/>
      <c r="K8" s="105"/>
      <c r="L8" s="109"/>
      <c r="M8" s="105"/>
      <c r="N8" s="109"/>
      <c r="O8" s="105"/>
      <c r="P8" s="109"/>
      <c r="Q8" s="105"/>
      <c r="R8" s="109"/>
      <c r="S8" s="105"/>
      <c r="T8" s="109"/>
      <c r="U8" s="117"/>
      <c r="V8" s="105"/>
      <c r="W8" s="105"/>
      <c r="X8" s="105"/>
      <c r="Y8" s="105"/>
      <c r="Z8" s="105"/>
      <c r="AA8" s="105"/>
      <c r="AB8" s="120"/>
      <c r="AC8" s="113"/>
      <c r="AD8" s="113"/>
      <c r="AE8" s="113"/>
      <c r="AF8" s="113"/>
      <c r="AG8" s="113"/>
      <c r="AH8" s="113"/>
      <c r="AI8" s="113"/>
      <c r="AJ8" s="113"/>
      <c r="AK8" s="38"/>
      <c r="AL8" s="102"/>
      <c r="AM8" s="39"/>
      <c r="AN8" s="102"/>
      <c r="AO8" s="112"/>
      <c r="AP8" s="40"/>
      <c r="AQ8" s="102"/>
      <c r="AR8" s="121"/>
      <c r="AS8" s="113"/>
      <c r="AT8" s="102"/>
      <c r="AU8" s="121"/>
      <c r="AV8" s="113"/>
      <c r="AW8" s="102"/>
      <c r="AX8" s="121"/>
      <c r="AY8" s="102"/>
      <c r="AZ8" s="121"/>
      <c r="BA8" s="113"/>
      <c r="BB8" s="102"/>
      <c r="BC8" s="121"/>
      <c r="BD8" s="102"/>
      <c r="BE8" s="105"/>
      <c r="BF8" s="105"/>
      <c r="BG8" s="120"/>
      <c r="BH8" s="109"/>
      <c r="BI8" s="105"/>
      <c r="BJ8" s="105"/>
      <c r="BK8" s="105"/>
      <c r="BL8" s="116"/>
      <c r="BM8" s="109"/>
      <c r="BN8" s="116"/>
      <c r="BO8" s="116"/>
      <c r="BP8" s="117"/>
      <c r="BQ8" s="96"/>
    </row>
    <row r="9" spans="1:69" ht="17.25" customHeight="1">
      <c r="A9" s="7"/>
      <c r="B9" s="27" t="s">
        <v>22</v>
      </c>
      <c r="C9" s="32"/>
      <c r="D9" s="100">
        <f>C10*3/100+C10</f>
        <v>16.583000000000002</v>
      </c>
      <c r="E9" s="33"/>
      <c r="F9" s="100">
        <f>D9*10/100+D9</f>
        <v>18.241300000000003</v>
      </c>
      <c r="G9" s="110">
        <f>E10*3/100+E10</f>
        <v>21.733</v>
      </c>
      <c r="H9" s="100">
        <v>22.1</v>
      </c>
      <c r="I9" s="110">
        <f>G9*10/100+G9</f>
        <v>23.9063</v>
      </c>
      <c r="J9" s="100">
        <f>+H9*0.05+H9</f>
        <v>23.205000000000002</v>
      </c>
      <c r="K9" s="110">
        <v>28.9</v>
      </c>
      <c r="L9" s="100">
        <f>+J9*0.03+J9</f>
        <v>23.90115</v>
      </c>
      <c r="M9" s="110">
        <f>+K9*0.05+K9</f>
        <v>30.345</v>
      </c>
      <c r="N9" s="100">
        <f>+L9*0.08+L9</f>
        <v>25.813242000000002</v>
      </c>
      <c r="O9" s="110">
        <f>+M9*0.03+M9</f>
        <v>31.25535</v>
      </c>
      <c r="P9" s="100">
        <f>+N9*0.05+N9</f>
        <v>27.1039041</v>
      </c>
      <c r="Q9" s="110">
        <f>+O9*0.08+O9</f>
        <v>33.755778</v>
      </c>
      <c r="R9" s="100">
        <f>+P9*0.08+P9</f>
        <v>29.272216428</v>
      </c>
      <c r="S9" s="110">
        <f>+Q9*0.05+Q9</f>
        <v>35.4435669</v>
      </c>
      <c r="T9" s="100">
        <f>+R9*0.08+R9</f>
        <v>31.61399374224</v>
      </c>
      <c r="U9" s="123">
        <f>+S9*0.08+S9</f>
        <v>38.279052252</v>
      </c>
      <c r="V9" s="103">
        <f>+T9*0.08+T9</f>
        <v>34.143113241619204</v>
      </c>
      <c r="W9" s="110">
        <f>+U9*0.08+U9</f>
        <v>41.34137643216</v>
      </c>
      <c r="X9" s="103">
        <f>+V9*0.04+V9</f>
        <v>35.50883777128397</v>
      </c>
      <c r="Y9" s="103">
        <f>+W9*0.08+W9</f>
        <v>44.6486865467328</v>
      </c>
      <c r="Z9" s="103">
        <f>+Y9*0.04+Y9</f>
        <v>46.43463400860211</v>
      </c>
      <c r="AA9" s="103">
        <f>+X9*0.2+X9</f>
        <v>42.61060532554077</v>
      </c>
      <c r="AB9" s="122">
        <v>75</v>
      </c>
      <c r="AC9" s="106">
        <f>AB9*10/100+AB9</f>
        <v>82.5</v>
      </c>
      <c r="AD9" s="106">
        <v>125.4</v>
      </c>
      <c r="AE9" s="106">
        <f>+AD9*0.05+AD9</f>
        <v>131.67000000000002</v>
      </c>
      <c r="AF9" s="106">
        <f>+AE9*0.03+AE9</f>
        <v>135.6201</v>
      </c>
      <c r="AG9" s="106">
        <f>+AF9*0.08+AF9</f>
        <v>146.469708</v>
      </c>
      <c r="AH9" s="106">
        <f>+AG9*0.05+AG9</f>
        <v>153.7931934</v>
      </c>
      <c r="AI9" s="106">
        <f>+AH9*0.08+AH9</f>
        <v>166.096648872</v>
      </c>
      <c r="AJ9" s="106">
        <f>+AI9*0.08+AI9</f>
        <v>179.38438078176</v>
      </c>
      <c r="AK9" s="42"/>
      <c r="AL9" s="100">
        <f>AK10*3/100+AK10</f>
        <v>17.613000000000003</v>
      </c>
      <c r="AM9" s="43"/>
      <c r="AN9" s="100">
        <f>AL9*10/100+AL9</f>
        <v>19.374300000000005</v>
      </c>
      <c r="AO9" s="110">
        <f>AM10*3/100+AM10</f>
        <v>16.48</v>
      </c>
      <c r="AP9" s="44"/>
      <c r="AQ9" s="100">
        <f>AN9*10/100+AN9</f>
        <v>21.311730000000004</v>
      </c>
      <c r="AR9" s="118">
        <f>AO9*10/100+AO9</f>
        <v>18.128</v>
      </c>
      <c r="AS9" s="106">
        <f>AP10*3/100+AP10</f>
        <v>27.81</v>
      </c>
      <c r="AT9" s="100">
        <f>+AQ9*0.03+AQ9</f>
        <v>21.951081900000005</v>
      </c>
      <c r="AU9" s="118">
        <f>AR9*10/100+AR9</f>
        <v>19.9408</v>
      </c>
      <c r="AV9" s="106">
        <f>AS9*10/100+AS9</f>
        <v>30.590999999999998</v>
      </c>
      <c r="AW9" s="100">
        <f>+AT9*0.08+AT9</f>
        <v>23.707168452000005</v>
      </c>
      <c r="AX9" s="118">
        <f>+AU9*0.03+AU9</f>
        <v>20.539023999999998</v>
      </c>
      <c r="AY9" s="100">
        <f>+AW9*0.05+AW9</f>
        <v>24.892526874600005</v>
      </c>
      <c r="AZ9" s="118">
        <f>+AX9*0.08+AX9</f>
        <v>22.182145919999996</v>
      </c>
      <c r="BA9" s="106">
        <v>34.66</v>
      </c>
      <c r="BB9" s="100">
        <f>+AY9*0.08+AY9</f>
        <v>26.883929024568005</v>
      </c>
      <c r="BC9" s="118">
        <f>+AZ9*0.05+AZ9</f>
        <v>23.291253215999998</v>
      </c>
      <c r="BD9" s="100">
        <f>+BA9*0.08+BA9</f>
        <v>37.43279999999999</v>
      </c>
      <c r="BE9" s="103">
        <f>+AJ9*0.08+AJ9</f>
        <v>193.7351312443008</v>
      </c>
      <c r="BF9" s="103">
        <f>+BB9*0.08+BB9</f>
        <v>29.034643346533446</v>
      </c>
      <c r="BG9" s="122">
        <f>+BC9*0.08+BC9</f>
        <v>25.154553473279996</v>
      </c>
      <c r="BH9" s="111">
        <f>+BD9*0.05+BD9</f>
        <v>39.30443999999999</v>
      </c>
      <c r="BI9" s="103">
        <f>+BE9*0.04+BE9</f>
        <v>201.4845364940728</v>
      </c>
      <c r="BJ9" s="103">
        <f>+BF9*0.08+BF9</f>
        <v>31.35741481425612</v>
      </c>
      <c r="BK9" s="103"/>
      <c r="BL9" s="115"/>
      <c r="BM9" s="111">
        <f>+BJ9*0.04+BJ9</f>
        <v>32.611711406826366</v>
      </c>
      <c r="BN9" s="103">
        <f>+BL9*0.08+BL9</f>
        <v>0</v>
      </c>
      <c r="BO9" s="115">
        <f>+BN9*0.04+BN9</f>
        <v>0</v>
      </c>
      <c r="BP9" s="115"/>
      <c r="BQ9" s="95" t="s">
        <v>0</v>
      </c>
    </row>
    <row r="10" spans="1:69" ht="12" customHeight="1">
      <c r="A10" s="7"/>
      <c r="B10" s="3"/>
      <c r="C10" s="28">
        <v>16.1</v>
      </c>
      <c r="D10" s="101"/>
      <c r="E10" s="29">
        <v>21.1</v>
      </c>
      <c r="F10" s="101"/>
      <c r="G10" s="104"/>
      <c r="H10" s="101"/>
      <c r="I10" s="104"/>
      <c r="J10" s="101"/>
      <c r="K10" s="104"/>
      <c r="L10" s="101"/>
      <c r="M10" s="104"/>
      <c r="N10" s="101"/>
      <c r="O10" s="104"/>
      <c r="P10" s="101"/>
      <c r="Q10" s="104"/>
      <c r="R10" s="101"/>
      <c r="S10" s="104"/>
      <c r="T10" s="101"/>
      <c r="U10" s="116"/>
      <c r="V10" s="104"/>
      <c r="W10" s="104"/>
      <c r="X10" s="104"/>
      <c r="Y10" s="104"/>
      <c r="Z10" s="104"/>
      <c r="AA10" s="104"/>
      <c r="AB10" s="119"/>
      <c r="AC10" s="107"/>
      <c r="AD10" s="107"/>
      <c r="AE10" s="107"/>
      <c r="AF10" s="107"/>
      <c r="AG10" s="107"/>
      <c r="AH10" s="107"/>
      <c r="AI10" s="107"/>
      <c r="AJ10" s="107"/>
      <c r="AK10" s="28">
        <v>17.1</v>
      </c>
      <c r="AL10" s="101"/>
      <c r="AM10" s="29">
        <v>16</v>
      </c>
      <c r="AN10" s="101"/>
      <c r="AO10" s="104"/>
      <c r="AP10" s="30">
        <v>27</v>
      </c>
      <c r="AQ10" s="101"/>
      <c r="AR10" s="119"/>
      <c r="AS10" s="107"/>
      <c r="AT10" s="101"/>
      <c r="AU10" s="119"/>
      <c r="AV10" s="107"/>
      <c r="AW10" s="101"/>
      <c r="AX10" s="119"/>
      <c r="AY10" s="101"/>
      <c r="AZ10" s="119"/>
      <c r="BA10" s="107"/>
      <c r="BB10" s="101"/>
      <c r="BC10" s="119"/>
      <c r="BD10" s="101"/>
      <c r="BE10" s="104"/>
      <c r="BF10" s="104"/>
      <c r="BG10" s="119"/>
      <c r="BH10" s="101"/>
      <c r="BI10" s="104"/>
      <c r="BJ10" s="104"/>
      <c r="BK10" s="104"/>
      <c r="BL10" s="116"/>
      <c r="BM10" s="101"/>
      <c r="BN10" s="104"/>
      <c r="BO10" s="116"/>
      <c r="BP10" s="116"/>
      <c r="BQ10" s="95" t="s">
        <v>1</v>
      </c>
    </row>
    <row r="11" spans="1:69" ht="4.5" customHeight="1" thickBot="1">
      <c r="A11" s="8"/>
      <c r="B11" s="4"/>
      <c r="C11" s="35"/>
      <c r="D11" s="109"/>
      <c r="E11" s="36"/>
      <c r="F11" s="109"/>
      <c r="G11" s="105"/>
      <c r="H11" s="109"/>
      <c r="I11" s="105"/>
      <c r="J11" s="109"/>
      <c r="K11" s="105"/>
      <c r="L11" s="109"/>
      <c r="M11" s="105"/>
      <c r="N11" s="109"/>
      <c r="O11" s="105"/>
      <c r="P11" s="109"/>
      <c r="Q11" s="105"/>
      <c r="R11" s="109"/>
      <c r="S11" s="105"/>
      <c r="T11" s="109"/>
      <c r="U11" s="117"/>
      <c r="V11" s="105"/>
      <c r="W11" s="105"/>
      <c r="X11" s="105"/>
      <c r="Y11" s="105"/>
      <c r="Z11" s="105"/>
      <c r="AA11" s="105"/>
      <c r="AB11" s="120"/>
      <c r="AC11" s="113"/>
      <c r="AD11" s="113"/>
      <c r="AE11" s="113"/>
      <c r="AF11" s="113"/>
      <c r="AG11" s="113"/>
      <c r="AH11" s="113"/>
      <c r="AI11" s="113"/>
      <c r="AJ11" s="113"/>
      <c r="AK11" s="38"/>
      <c r="AL11" s="102"/>
      <c r="AM11" s="39"/>
      <c r="AN11" s="102"/>
      <c r="AO11" s="112"/>
      <c r="AP11" s="40"/>
      <c r="AQ11" s="102"/>
      <c r="AR11" s="121"/>
      <c r="AS11" s="113"/>
      <c r="AT11" s="102"/>
      <c r="AU11" s="121"/>
      <c r="AV11" s="113"/>
      <c r="AW11" s="102"/>
      <c r="AX11" s="121"/>
      <c r="AY11" s="102"/>
      <c r="AZ11" s="121"/>
      <c r="BA11" s="113"/>
      <c r="BB11" s="102"/>
      <c r="BC11" s="121"/>
      <c r="BD11" s="102"/>
      <c r="BE11" s="105"/>
      <c r="BF11" s="105"/>
      <c r="BG11" s="120"/>
      <c r="BH11" s="109"/>
      <c r="BI11" s="105"/>
      <c r="BJ11" s="105"/>
      <c r="BK11" s="105"/>
      <c r="BL11" s="117"/>
      <c r="BM11" s="109"/>
      <c r="BN11" s="105"/>
      <c r="BO11" s="116"/>
      <c r="BP11" s="116"/>
      <c r="BQ11" s="96"/>
    </row>
    <row r="12" spans="1:69" ht="17.25" customHeight="1">
      <c r="A12" s="7"/>
      <c r="B12" s="27" t="s">
        <v>23</v>
      </c>
      <c r="C12" s="32"/>
      <c r="D12" s="100">
        <f>C13*3/100+C13</f>
        <v>16.583000000000002</v>
      </c>
      <c r="E12" s="33"/>
      <c r="F12" s="100">
        <f>D12*10/100+D12</f>
        <v>18.241300000000003</v>
      </c>
      <c r="G12" s="110">
        <f>E13*3/100+E13</f>
        <v>21.733</v>
      </c>
      <c r="H12" s="100">
        <v>22.1</v>
      </c>
      <c r="I12" s="110">
        <f>G12*10/100+G12</f>
        <v>23.9063</v>
      </c>
      <c r="J12" s="100">
        <f>+H12*0.05+H12</f>
        <v>23.205000000000002</v>
      </c>
      <c r="K12" s="110">
        <v>28.9</v>
      </c>
      <c r="L12" s="100">
        <f>+J12*0.03+J12</f>
        <v>23.90115</v>
      </c>
      <c r="M12" s="110">
        <f>+K12*0.05+K12</f>
        <v>30.345</v>
      </c>
      <c r="N12" s="100">
        <f>+L12*0.08+L12</f>
        <v>25.813242000000002</v>
      </c>
      <c r="O12" s="110">
        <f>+M12*0.03+M12</f>
        <v>31.25535</v>
      </c>
      <c r="P12" s="100">
        <f>+N12*0.05+N12</f>
        <v>27.1039041</v>
      </c>
      <c r="Q12" s="110">
        <f>+O12*0.08+O12</f>
        <v>33.755778</v>
      </c>
      <c r="R12" s="100">
        <f>+P12*0.08+P12</f>
        <v>29.272216428</v>
      </c>
      <c r="S12" s="110">
        <f>+Q12*0.05+Q12</f>
        <v>35.4435669</v>
      </c>
      <c r="T12" s="100">
        <f>+R12*0.08+R12</f>
        <v>31.61399374224</v>
      </c>
      <c r="U12" s="123">
        <f>+S12*0.08+S12</f>
        <v>38.279052252</v>
      </c>
      <c r="V12" s="103">
        <f>+T12*0.08+T12</f>
        <v>34.143113241619204</v>
      </c>
      <c r="W12" s="110">
        <f>+U12*0.08+U12</f>
        <v>41.34137643216</v>
      </c>
      <c r="X12" s="103">
        <f>+V12*0.04+V12</f>
        <v>35.50883777128397</v>
      </c>
      <c r="Y12" s="103">
        <f>+W12*0.08+W12</f>
        <v>44.6486865467328</v>
      </c>
      <c r="Z12" s="103">
        <f>+Y12*0.04+Y12</f>
        <v>46.43463400860211</v>
      </c>
      <c r="AA12" s="103">
        <f>+X12*0.2+X12</f>
        <v>42.61060532554077</v>
      </c>
      <c r="AB12" s="122">
        <v>75</v>
      </c>
      <c r="AC12" s="106">
        <f>AB12*10/100+AB12</f>
        <v>82.5</v>
      </c>
      <c r="AD12" s="106">
        <v>125.4</v>
      </c>
      <c r="AE12" s="106">
        <f>+AD12*0.05+AD12</f>
        <v>131.67000000000002</v>
      </c>
      <c r="AF12" s="106">
        <f>+AE12*0.03+AE12</f>
        <v>135.6201</v>
      </c>
      <c r="AG12" s="106">
        <f>+AF12*0.08+AF12</f>
        <v>146.469708</v>
      </c>
      <c r="AH12" s="106">
        <f>+AG12*0.05+AG12</f>
        <v>153.7931934</v>
      </c>
      <c r="AI12" s="106">
        <f>+AH12*0.08+AH12</f>
        <v>166.096648872</v>
      </c>
      <c r="AJ12" s="106">
        <f>+AI12*0.08+AI12</f>
        <v>179.38438078176</v>
      </c>
      <c r="AK12" s="45"/>
      <c r="AL12" s="100">
        <f>AK13*3/100+AK13</f>
        <v>17.613000000000003</v>
      </c>
      <c r="AM12" s="33"/>
      <c r="AN12" s="100">
        <f>AL12*10/100+AL12</f>
        <v>19.374300000000005</v>
      </c>
      <c r="AO12" s="110">
        <f>AM13*3/100+AM13</f>
        <v>16.48</v>
      </c>
      <c r="AP12" s="34"/>
      <c r="AQ12" s="100">
        <f>AN12*10/100+AN12</f>
        <v>21.311730000000004</v>
      </c>
      <c r="AR12" s="118">
        <f>AO12*10/100+AO12</f>
        <v>18.128</v>
      </c>
      <c r="AS12" s="106">
        <f>AP13*3/100+AP13</f>
        <v>27.81</v>
      </c>
      <c r="AT12" s="100">
        <f>+AQ12*0.03+AQ12</f>
        <v>21.951081900000005</v>
      </c>
      <c r="AU12" s="118">
        <f>AR12*10/100+AR12</f>
        <v>19.9408</v>
      </c>
      <c r="AV12" s="106">
        <f>AS12*10/100+AS12</f>
        <v>30.590999999999998</v>
      </c>
      <c r="AW12" s="100">
        <f>+AT12*0.08+AT12</f>
        <v>23.707168452000005</v>
      </c>
      <c r="AX12" s="118">
        <f>+AU12*0.03+AU12</f>
        <v>20.539023999999998</v>
      </c>
      <c r="AY12" s="100">
        <f>+AW12*0.05+AW12</f>
        <v>24.892526874600005</v>
      </c>
      <c r="AZ12" s="118">
        <f>+AX12*0.08+AX12</f>
        <v>22.182145919999996</v>
      </c>
      <c r="BA12" s="106">
        <v>34.66</v>
      </c>
      <c r="BB12" s="100">
        <f>+AY12*0.08+AY12</f>
        <v>26.883929024568005</v>
      </c>
      <c r="BC12" s="118">
        <f>+AZ12*0.05+AZ12</f>
        <v>23.291253215999998</v>
      </c>
      <c r="BD12" s="100">
        <f>+BA12*0.08+BA12</f>
        <v>37.43279999999999</v>
      </c>
      <c r="BE12" s="103">
        <f>+AJ12*0.08+AJ12</f>
        <v>193.7351312443008</v>
      </c>
      <c r="BF12" s="103">
        <f>+BB12*0.08+BB12</f>
        <v>29.034643346533446</v>
      </c>
      <c r="BG12" s="122">
        <f>+BC12*0.08+BC12</f>
        <v>25.154553473279996</v>
      </c>
      <c r="BH12" s="111">
        <f>+BD12*0.05+BD12</f>
        <v>39.30443999999999</v>
      </c>
      <c r="BI12" s="103">
        <f>+BE12*0.04+BE12</f>
        <v>201.4845364940728</v>
      </c>
      <c r="BJ12" s="103">
        <f>+BF12*0.08+BF12</f>
        <v>31.35741481425612</v>
      </c>
      <c r="BK12" s="103"/>
      <c r="BL12" s="116"/>
      <c r="BM12" s="111">
        <f>+BJ12*0.04+BJ12</f>
        <v>32.611711406826366</v>
      </c>
      <c r="BN12" s="116">
        <f>+BL12*0.08+BL12</f>
        <v>0</v>
      </c>
      <c r="BO12" s="115">
        <f>+BN12*0.04+BN12</f>
        <v>0</v>
      </c>
      <c r="BP12" s="115"/>
      <c r="BQ12" s="95" t="s">
        <v>0</v>
      </c>
    </row>
    <row r="13" spans="1:69" ht="12" customHeight="1">
      <c r="A13" s="7"/>
      <c r="B13" s="3"/>
      <c r="C13" s="28">
        <v>16.1</v>
      </c>
      <c r="D13" s="101"/>
      <c r="E13" s="29">
        <v>21.1</v>
      </c>
      <c r="F13" s="101"/>
      <c r="G13" s="104"/>
      <c r="H13" s="101"/>
      <c r="I13" s="104"/>
      <c r="J13" s="101"/>
      <c r="K13" s="104"/>
      <c r="L13" s="101"/>
      <c r="M13" s="104"/>
      <c r="N13" s="101"/>
      <c r="O13" s="104"/>
      <c r="P13" s="101"/>
      <c r="Q13" s="104"/>
      <c r="R13" s="101"/>
      <c r="S13" s="104"/>
      <c r="T13" s="101"/>
      <c r="U13" s="116"/>
      <c r="V13" s="104"/>
      <c r="W13" s="104"/>
      <c r="X13" s="104"/>
      <c r="Y13" s="104"/>
      <c r="Z13" s="104"/>
      <c r="AA13" s="104"/>
      <c r="AB13" s="119"/>
      <c r="AC13" s="107"/>
      <c r="AD13" s="107"/>
      <c r="AE13" s="107"/>
      <c r="AF13" s="107"/>
      <c r="AG13" s="107"/>
      <c r="AH13" s="107"/>
      <c r="AI13" s="107"/>
      <c r="AJ13" s="107"/>
      <c r="AK13" s="28">
        <v>17.1</v>
      </c>
      <c r="AL13" s="101"/>
      <c r="AM13" s="29">
        <v>16</v>
      </c>
      <c r="AN13" s="101"/>
      <c r="AO13" s="104"/>
      <c r="AP13" s="30">
        <v>27</v>
      </c>
      <c r="AQ13" s="101"/>
      <c r="AR13" s="119"/>
      <c r="AS13" s="107"/>
      <c r="AT13" s="101"/>
      <c r="AU13" s="119"/>
      <c r="AV13" s="107"/>
      <c r="AW13" s="101"/>
      <c r="AX13" s="119"/>
      <c r="AY13" s="101"/>
      <c r="AZ13" s="119"/>
      <c r="BA13" s="107"/>
      <c r="BB13" s="101"/>
      <c r="BC13" s="119"/>
      <c r="BD13" s="101"/>
      <c r="BE13" s="104"/>
      <c r="BF13" s="104"/>
      <c r="BG13" s="119"/>
      <c r="BH13" s="101"/>
      <c r="BI13" s="104"/>
      <c r="BJ13" s="104"/>
      <c r="BK13" s="104"/>
      <c r="BL13" s="116"/>
      <c r="BM13" s="101"/>
      <c r="BN13" s="116"/>
      <c r="BO13" s="116"/>
      <c r="BP13" s="116"/>
      <c r="BQ13" s="95" t="s">
        <v>1</v>
      </c>
    </row>
    <row r="14" spans="1:69" ht="4.5" customHeight="1" thickBot="1">
      <c r="A14" s="8"/>
      <c r="B14" s="4"/>
      <c r="C14" s="35"/>
      <c r="D14" s="109"/>
      <c r="E14" s="36"/>
      <c r="F14" s="109"/>
      <c r="G14" s="105"/>
      <c r="H14" s="109"/>
      <c r="I14" s="105"/>
      <c r="J14" s="109"/>
      <c r="K14" s="105"/>
      <c r="L14" s="109"/>
      <c r="M14" s="105"/>
      <c r="N14" s="109"/>
      <c r="O14" s="105"/>
      <c r="P14" s="109"/>
      <c r="Q14" s="105"/>
      <c r="R14" s="109"/>
      <c r="S14" s="105"/>
      <c r="T14" s="109"/>
      <c r="U14" s="117"/>
      <c r="V14" s="105"/>
      <c r="W14" s="105"/>
      <c r="X14" s="105"/>
      <c r="Y14" s="105"/>
      <c r="Z14" s="105"/>
      <c r="AA14" s="105"/>
      <c r="AB14" s="120"/>
      <c r="AC14" s="113"/>
      <c r="AD14" s="113"/>
      <c r="AE14" s="113"/>
      <c r="AF14" s="113"/>
      <c r="AG14" s="113"/>
      <c r="AH14" s="113"/>
      <c r="AI14" s="113"/>
      <c r="AJ14" s="113"/>
      <c r="AK14" s="38"/>
      <c r="AL14" s="102"/>
      <c r="AM14" s="39"/>
      <c r="AN14" s="102"/>
      <c r="AO14" s="112"/>
      <c r="AP14" s="40"/>
      <c r="AQ14" s="102"/>
      <c r="AR14" s="121"/>
      <c r="AS14" s="113"/>
      <c r="AT14" s="102"/>
      <c r="AU14" s="121"/>
      <c r="AV14" s="113"/>
      <c r="AW14" s="102"/>
      <c r="AX14" s="121"/>
      <c r="AY14" s="102"/>
      <c r="AZ14" s="121"/>
      <c r="BA14" s="113"/>
      <c r="BB14" s="102"/>
      <c r="BC14" s="121"/>
      <c r="BD14" s="102"/>
      <c r="BE14" s="105"/>
      <c r="BF14" s="112"/>
      <c r="BG14" s="121"/>
      <c r="BH14" s="102"/>
      <c r="BI14" s="105"/>
      <c r="BJ14" s="105"/>
      <c r="BK14" s="105"/>
      <c r="BL14" s="116"/>
      <c r="BM14" s="109"/>
      <c r="BN14" s="116"/>
      <c r="BO14" s="116"/>
      <c r="BP14" s="117"/>
      <c r="BQ14" s="96"/>
    </row>
    <row r="15" spans="1:69" ht="17.25" customHeight="1">
      <c r="A15" s="7"/>
      <c r="B15" s="27" t="s">
        <v>24</v>
      </c>
      <c r="C15" s="32"/>
      <c r="D15" s="100">
        <f>C16*3/100+C16</f>
        <v>17.613000000000003</v>
      </c>
      <c r="E15" s="33"/>
      <c r="F15" s="100">
        <f>D15*10/100+D15</f>
        <v>19.374300000000005</v>
      </c>
      <c r="G15" s="110">
        <f>E16*3/100+E16</f>
        <v>24.72</v>
      </c>
      <c r="H15" s="100">
        <v>23.4</v>
      </c>
      <c r="I15" s="110">
        <f>G15*10/100+G15</f>
        <v>27.192</v>
      </c>
      <c r="J15" s="100">
        <f>+H15*0.05+H15</f>
        <v>24.57</v>
      </c>
      <c r="K15" s="110">
        <v>32.9</v>
      </c>
      <c r="L15" s="100">
        <f>+J15*0.03+J15</f>
        <v>25.307100000000002</v>
      </c>
      <c r="M15" s="110">
        <f>+K15*0.05+K15</f>
        <v>34.545</v>
      </c>
      <c r="N15" s="100">
        <f>+L15*0.08+L15</f>
        <v>27.331668</v>
      </c>
      <c r="O15" s="110">
        <f>+M15*0.03+M15</f>
        <v>35.58135</v>
      </c>
      <c r="P15" s="100">
        <f>+N15*0.05+N15</f>
        <v>28.6982514</v>
      </c>
      <c r="Q15" s="110">
        <f>+O15*0.08+O15</f>
        <v>38.427858</v>
      </c>
      <c r="R15" s="100">
        <f>+P15*0.08+P15</f>
        <v>30.994111512</v>
      </c>
      <c r="S15" s="110">
        <f>+Q15*0.05+Q15</f>
        <v>40.3492509</v>
      </c>
      <c r="T15" s="100">
        <f>+R15*0.08+R15</f>
        <v>33.473640432959996</v>
      </c>
      <c r="U15" s="123">
        <f>+S15*0.08+S15</f>
        <v>43.577190972000004</v>
      </c>
      <c r="V15" s="103">
        <f>+T15*0.08+T15</f>
        <v>36.1515316675968</v>
      </c>
      <c r="W15" s="110">
        <f>+U15*0.08+U15</f>
        <v>47.06336624976</v>
      </c>
      <c r="X15" s="103">
        <f>+V15*0.04+V15</f>
        <v>37.59759293430067</v>
      </c>
      <c r="Y15" s="103">
        <f>+W15*0.08+W15</f>
        <v>50.8284355497408</v>
      </c>
      <c r="Z15" s="103">
        <f>+Y15*0.04+Y15</f>
        <v>52.86157297173043</v>
      </c>
      <c r="AA15" s="103">
        <f>+X15*0.2+X15</f>
        <v>45.11711152116081</v>
      </c>
      <c r="AB15" s="122">
        <v>82.7</v>
      </c>
      <c r="AC15" s="106">
        <f>AB15*10/100+AB15</f>
        <v>90.97</v>
      </c>
      <c r="AD15" s="106">
        <v>125.4</v>
      </c>
      <c r="AE15" s="106">
        <f>+AD15*0.05+AD15</f>
        <v>131.67000000000002</v>
      </c>
      <c r="AF15" s="106">
        <f>+AE15*0.03+AE15</f>
        <v>135.6201</v>
      </c>
      <c r="AG15" s="106">
        <f>+AF15*0.08+AF15</f>
        <v>146.469708</v>
      </c>
      <c r="AH15" s="106">
        <f>+AG15*0.05+AG15</f>
        <v>153.7931934</v>
      </c>
      <c r="AI15" s="106">
        <f>+AH15*0.08+AH15</f>
        <v>166.096648872</v>
      </c>
      <c r="AJ15" s="106">
        <f>+AI15*0.08+AI15</f>
        <v>179.38438078176</v>
      </c>
      <c r="AK15" s="42"/>
      <c r="AL15" s="100">
        <f>AK16*3/100+AK16</f>
        <v>18.746</v>
      </c>
      <c r="AM15" s="43"/>
      <c r="AN15" s="100">
        <f>AL15*10/100+AL15</f>
        <v>20.6206</v>
      </c>
      <c r="AO15" s="110">
        <f>AM16*3/100+AM16</f>
        <v>16.48</v>
      </c>
      <c r="AP15" s="44"/>
      <c r="AQ15" s="100">
        <f>AN15*10/100+AN15</f>
        <v>22.68266</v>
      </c>
      <c r="AR15" s="118">
        <f>AO15*10/100+AO15</f>
        <v>18.128</v>
      </c>
      <c r="AS15" s="106">
        <f>AP16*3/100+AP16</f>
        <v>28.943</v>
      </c>
      <c r="AT15" s="100">
        <f>+AQ15*0.03+AQ15</f>
        <v>23.3631398</v>
      </c>
      <c r="AU15" s="118">
        <f>AR15*10/100+AR15</f>
        <v>19.9408</v>
      </c>
      <c r="AV15" s="106">
        <f>AS15*10/100+AS15</f>
        <v>31.837300000000003</v>
      </c>
      <c r="AW15" s="100">
        <f>+AT15*0.08+AT15</f>
        <v>25.232190984</v>
      </c>
      <c r="AX15" s="118">
        <f>+AU15*0.03+AU15</f>
        <v>20.539023999999998</v>
      </c>
      <c r="AY15" s="100">
        <f>+AW15*0.05+AW15</f>
        <v>26.493800533199998</v>
      </c>
      <c r="AZ15" s="118">
        <f>+AX15*0.08+AX15</f>
        <v>22.182145919999996</v>
      </c>
      <c r="BA15" s="106">
        <v>36.1</v>
      </c>
      <c r="BB15" s="100">
        <f>+AY15*0.08+AY15</f>
        <v>28.613304575856</v>
      </c>
      <c r="BC15" s="118">
        <f>+AZ15*0.05+AZ15</f>
        <v>23.291253215999998</v>
      </c>
      <c r="BD15" s="100">
        <f>+BA15*0.08+BA15</f>
        <v>38.988</v>
      </c>
      <c r="BE15" s="103">
        <f>+AJ15*0.08+AJ15</f>
        <v>193.7351312443008</v>
      </c>
      <c r="BF15" s="110">
        <f>+BB15*0.08+BB15</f>
        <v>30.90236894192448</v>
      </c>
      <c r="BG15" s="118">
        <f>+BC15*0.08+BC15</f>
        <v>25.154553473279996</v>
      </c>
      <c r="BH15" s="100">
        <f>+BD15*0.05+BD15</f>
        <v>40.9374</v>
      </c>
      <c r="BI15" s="103">
        <f>+BE15*0.04+BE15</f>
        <v>201.4845364940728</v>
      </c>
      <c r="BJ15" s="103">
        <f>+BF15*0.08+BF15</f>
        <v>33.37455845727844</v>
      </c>
      <c r="BK15" s="103"/>
      <c r="BL15" s="115"/>
      <c r="BM15" s="111">
        <f>+BJ15*0.04+BJ15</f>
        <v>34.70954079556958</v>
      </c>
      <c r="BN15" s="103">
        <f>+BL15*0.08+BL15</f>
        <v>0</v>
      </c>
      <c r="BO15" s="103">
        <f>+BN15*0.04+BN15</f>
        <v>0</v>
      </c>
      <c r="BP15" s="116"/>
      <c r="BQ15" s="95" t="s">
        <v>0</v>
      </c>
    </row>
    <row r="16" spans="1:69" ht="12" customHeight="1">
      <c r="A16" s="7"/>
      <c r="B16" s="3"/>
      <c r="C16" s="28">
        <v>17.1</v>
      </c>
      <c r="D16" s="101"/>
      <c r="E16" s="29">
        <v>24</v>
      </c>
      <c r="F16" s="101"/>
      <c r="G16" s="104"/>
      <c r="H16" s="101"/>
      <c r="I16" s="104"/>
      <c r="J16" s="101"/>
      <c r="K16" s="104"/>
      <c r="L16" s="101"/>
      <c r="M16" s="104"/>
      <c r="N16" s="101"/>
      <c r="O16" s="104"/>
      <c r="P16" s="101"/>
      <c r="Q16" s="104"/>
      <c r="R16" s="101"/>
      <c r="S16" s="104"/>
      <c r="T16" s="101"/>
      <c r="U16" s="116"/>
      <c r="V16" s="104"/>
      <c r="W16" s="104"/>
      <c r="X16" s="104"/>
      <c r="Y16" s="104"/>
      <c r="Z16" s="104"/>
      <c r="AA16" s="104"/>
      <c r="AB16" s="119"/>
      <c r="AC16" s="107"/>
      <c r="AD16" s="107"/>
      <c r="AE16" s="107"/>
      <c r="AF16" s="107"/>
      <c r="AG16" s="107"/>
      <c r="AH16" s="107"/>
      <c r="AI16" s="107"/>
      <c r="AJ16" s="107"/>
      <c r="AK16" s="28">
        <v>18.2</v>
      </c>
      <c r="AL16" s="101"/>
      <c r="AM16" s="29">
        <v>16</v>
      </c>
      <c r="AN16" s="101"/>
      <c r="AO16" s="104"/>
      <c r="AP16" s="30">
        <v>28.1</v>
      </c>
      <c r="AQ16" s="101"/>
      <c r="AR16" s="119"/>
      <c r="AS16" s="107"/>
      <c r="AT16" s="101"/>
      <c r="AU16" s="119"/>
      <c r="AV16" s="107"/>
      <c r="AW16" s="101"/>
      <c r="AX16" s="119"/>
      <c r="AY16" s="101"/>
      <c r="AZ16" s="119"/>
      <c r="BA16" s="107"/>
      <c r="BB16" s="101"/>
      <c r="BC16" s="119"/>
      <c r="BD16" s="101"/>
      <c r="BE16" s="104"/>
      <c r="BF16" s="104"/>
      <c r="BG16" s="119"/>
      <c r="BH16" s="101"/>
      <c r="BI16" s="104"/>
      <c r="BJ16" s="104"/>
      <c r="BK16" s="104"/>
      <c r="BL16" s="116"/>
      <c r="BM16" s="101"/>
      <c r="BN16" s="104"/>
      <c r="BO16" s="104"/>
      <c r="BP16" s="116"/>
      <c r="BQ16" s="95" t="s">
        <v>1</v>
      </c>
    </row>
    <row r="17" spans="1:69" ht="4.5" customHeight="1" thickBot="1">
      <c r="A17" s="8"/>
      <c r="B17" s="4"/>
      <c r="C17" s="35"/>
      <c r="D17" s="109"/>
      <c r="E17" s="36"/>
      <c r="F17" s="109"/>
      <c r="G17" s="105"/>
      <c r="H17" s="109"/>
      <c r="I17" s="105"/>
      <c r="J17" s="109"/>
      <c r="K17" s="105"/>
      <c r="L17" s="109"/>
      <c r="M17" s="105"/>
      <c r="N17" s="109"/>
      <c r="O17" s="105"/>
      <c r="P17" s="109"/>
      <c r="Q17" s="105"/>
      <c r="R17" s="109"/>
      <c r="S17" s="105"/>
      <c r="T17" s="109"/>
      <c r="U17" s="117"/>
      <c r="V17" s="105"/>
      <c r="W17" s="105"/>
      <c r="X17" s="105"/>
      <c r="Y17" s="105"/>
      <c r="Z17" s="105"/>
      <c r="AA17" s="105"/>
      <c r="AB17" s="120"/>
      <c r="AC17" s="108"/>
      <c r="AD17" s="108"/>
      <c r="AE17" s="108"/>
      <c r="AF17" s="108"/>
      <c r="AG17" s="108"/>
      <c r="AH17" s="108"/>
      <c r="AI17" s="108"/>
      <c r="AJ17" s="108"/>
      <c r="AK17" s="38"/>
      <c r="AL17" s="102"/>
      <c r="AM17" s="39"/>
      <c r="AN17" s="102"/>
      <c r="AO17" s="112"/>
      <c r="AP17" s="40"/>
      <c r="AQ17" s="102"/>
      <c r="AR17" s="121"/>
      <c r="AS17" s="113"/>
      <c r="AT17" s="102"/>
      <c r="AU17" s="121"/>
      <c r="AV17" s="113"/>
      <c r="AW17" s="102"/>
      <c r="AX17" s="121"/>
      <c r="AY17" s="102"/>
      <c r="AZ17" s="121"/>
      <c r="BA17" s="113"/>
      <c r="BB17" s="102"/>
      <c r="BC17" s="121"/>
      <c r="BD17" s="102"/>
      <c r="BE17" s="105"/>
      <c r="BF17" s="112"/>
      <c r="BG17" s="121"/>
      <c r="BH17" s="102"/>
      <c r="BI17" s="105"/>
      <c r="BJ17" s="105"/>
      <c r="BK17" s="105"/>
      <c r="BL17" s="117"/>
      <c r="BM17" s="109"/>
      <c r="BN17" s="105"/>
      <c r="BO17" s="105"/>
      <c r="BP17" s="117"/>
      <c r="BQ17" s="96"/>
    </row>
    <row r="18" spans="1:69" ht="17.25" customHeight="1">
      <c r="A18" s="7"/>
      <c r="B18" s="27" t="s">
        <v>25</v>
      </c>
      <c r="C18" s="32"/>
      <c r="D18" s="100"/>
      <c r="E18" s="33"/>
      <c r="F18" s="100"/>
      <c r="G18" s="110"/>
      <c r="H18" s="100"/>
      <c r="I18" s="110"/>
      <c r="J18" s="100"/>
      <c r="K18" s="110"/>
      <c r="L18" s="100"/>
      <c r="M18" s="61"/>
      <c r="N18" s="100"/>
      <c r="O18" s="110"/>
      <c r="P18" s="100"/>
      <c r="Q18" s="110"/>
      <c r="R18" s="100"/>
      <c r="S18" s="110"/>
      <c r="T18" s="100"/>
      <c r="U18" s="123"/>
      <c r="V18" s="103"/>
      <c r="W18" s="110"/>
      <c r="X18" s="103"/>
      <c r="Y18" s="103"/>
      <c r="Z18" s="103"/>
      <c r="AA18" s="103"/>
      <c r="AB18" s="72"/>
      <c r="AC18" s="41"/>
      <c r="AD18" s="41"/>
      <c r="AE18" s="41"/>
      <c r="AF18" s="41"/>
      <c r="AG18" s="41"/>
      <c r="AH18" s="41"/>
      <c r="AI18" s="41"/>
      <c r="AJ18" s="41"/>
      <c r="AK18" s="42"/>
      <c r="AL18" s="100"/>
      <c r="AM18" s="43"/>
      <c r="AN18" s="100"/>
      <c r="AO18" s="110"/>
      <c r="AP18" s="44"/>
      <c r="AQ18" s="100"/>
      <c r="AR18" s="118"/>
      <c r="AS18" s="106"/>
      <c r="AT18" s="100"/>
      <c r="AU18" s="118"/>
      <c r="AV18" s="106"/>
      <c r="AW18" s="100"/>
      <c r="AX18" s="118"/>
      <c r="AY18" s="100"/>
      <c r="AZ18" s="118"/>
      <c r="BA18" s="106"/>
      <c r="BB18" s="100"/>
      <c r="BC18" s="118"/>
      <c r="BD18" s="100"/>
      <c r="BE18" s="43"/>
      <c r="BF18" s="110"/>
      <c r="BG18" s="118"/>
      <c r="BH18" s="100"/>
      <c r="BI18" s="129">
        <v>201.48</v>
      </c>
      <c r="BJ18" s="103"/>
      <c r="BK18" s="103"/>
      <c r="BL18" s="116"/>
      <c r="BM18" s="111"/>
      <c r="BN18" s="116"/>
      <c r="BO18" s="116"/>
      <c r="BP18" s="115"/>
      <c r="BQ18" s="95" t="s">
        <v>0</v>
      </c>
    </row>
    <row r="19" spans="1:69" ht="12" customHeight="1">
      <c r="A19" s="7"/>
      <c r="B19" s="3" t="s">
        <v>6</v>
      </c>
      <c r="C19" s="28"/>
      <c r="D19" s="101"/>
      <c r="E19" s="29"/>
      <c r="F19" s="101"/>
      <c r="G19" s="104"/>
      <c r="H19" s="101"/>
      <c r="I19" s="104"/>
      <c r="J19" s="101"/>
      <c r="K19" s="104"/>
      <c r="L19" s="101"/>
      <c r="M19" s="29"/>
      <c r="N19" s="101"/>
      <c r="O19" s="104"/>
      <c r="P19" s="101"/>
      <c r="Q19" s="104"/>
      <c r="R19" s="101"/>
      <c r="S19" s="104"/>
      <c r="T19" s="101"/>
      <c r="U19" s="116"/>
      <c r="V19" s="104"/>
      <c r="W19" s="104"/>
      <c r="X19" s="104"/>
      <c r="Y19" s="104"/>
      <c r="Z19" s="104"/>
      <c r="AA19" s="104"/>
      <c r="AB19" s="67"/>
      <c r="AC19" s="31"/>
      <c r="AD19" s="31"/>
      <c r="AE19" s="31"/>
      <c r="AF19" s="31"/>
      <c r="AG19" s="31"/>
      <c r="AH19" s="31"/>
      <c r="AI19" s="31"/>
      <c r="AJ19" s="31"/>
      <c r="AK19" s="28"/>
      <c r="AL19" s="101"/>
      <c r="AM19" s="29" t="s">
        <v>12</v>
      </c>
      <c r="AN19" s="101"/>
      <c r="AO19" s="104"/>
      <c r="AP19" s="30" t="s">
        <v>12</v>
      </c>
      <c r="AQ19" s="101"/>
      <c r="AR19" s="119"/>
      <c r="AS19" s="107"/>
      <c r="AT19" s="101"/>
      <c r="AU19" s="119"/>
      <c r="AV19" s="107"/>
      <c r="AW19" s="101"/>
      <c r="AX19" s="119"/>
      <c r="AY19" s="101"/>
      <c r="AZ19" s="119"/>
      <c r="BA19" s="107"/>
      <c r="BB19" s="101"/>
      <c r="BC19" s="119"/>
      <c r="BD19" s="101"/>
      <c r="BE19" s="29"/>
      <c r="BF19" s="104"/>
      <c r="BG19" s="119"/>
      <c r="BH19" s="101"/>
      <c r="BI19" s="130"/>
      <c r="BJ19" s="104"/>
      <c r="BK19" s="104"/>
      <c r="BL19" s="116"/>
      <c r="BM19" s="101"/>
      <c r="BN19" s="116"/>
      <c r="BO19" s="116"/>
      <c r="BP19" s="116"/>
      <c r="BQ19" s="95" t="s">
        <v>1</v>
      </c>
    </row>
    <row r="20" spans="1:69" ht="4.5" customHeight="1" thickBot="1">
      <c r="A20" s="8"/>
      <c r="B20" s="4"/>
      <c r="C20" s="35"/>
      <c r="D20" s="109"/>
      <c r="E20" s="36"/>
      <c r="F20" s="109"/>
      <c r="G20" s="105"/>
      <c r="H20" s="109"/>
      <c r="I20" s="105"/>
      <c r="J20" s="109"/>
      <c r="K20" s="105"/>
      <c r="L20" s="109"/>
      <c r="M20" s="39"/>
      <c r="N20" s="109"/>
      <c r="O20" s="105"/>
      <c r="P20" s="109"/>
      <c r="Q20" s="105"/>
      <c r="R20" s="109"/>
      <c r="S20" s="105"/>
      <c r="T20" s="109"/>
      <c r="U20" s="117"/>
      <c r="V20" s="105"/>
      <c r="W20" s="105"/>
      <c r="X20" s="105"/>
      <c r="Y20" s="105"/>
      <c r="Z20" s="105"/>
      <c r="AA20" s="105"/>
      <c r="AB20" s="74"/>
      <c r="AC20" s="37"/>
      <c r="AD20" s="37"/>
      <c r="AE20" s="37"/>
      <c r="AF20" s="37"/>
      <c r="AG20" s="37"/>
      <c r="AH20" s="37"/>
      <c r="AI20" s="37"/>
      <c r="AJ20" s="37"/>
      <c r="AK20" s="38"/>
      <c r="AL20" s="102"/>
      <c r="AM20" s="39"/>
      <c r="AN20" s="102"/>
      <c r="AO20" s="112"/>
      <c r="AP20" s="40"/>
      <c r="AQ20" s="102"/>
      <c r="AR20" s="121"/>
      <c r="AS20" s="113"/>
      <c r="AT20" s="102"/>
      <c r="AU20" s="121"/>
      <c r="AV20" s="113"/>
      <c r="AW20" s="102"/>
      <c r="AX20" s="121"/>
      <c r="AY20" s="102"/>
      <c r="AZ20" s="121"/>
      <c r="BA20" s="113"/>
      <c r="BB20" s="102"/>
      <c r="BC20" s="121"/>
      <c r="BD20" s="102"/>
      <c r="BE20" s="36"/>
      <c r="BF20" s="112"/>
      <c r="BG20" s="121"/>
      <c r="BH20" s="102"/>
      <c r="BI20" s="131"/>
      <c r="BJ20" s="105"/>
      <c r="BK20" s="105"/>
      <c r="BL20" s="116"/>
      <c r="BM20" s="109"/>
      <c r="BN20" s="117"/>
      <c r="BO20" s="117"/>
      <c r="BP20" s="117"/>
      <c r="BQ20" s="96"/>
    </row>
    <row r="21" spans="1:69" ht="17.25" customHeight="1">
      <c r="A21" s="7"/>
      <c r="B21" s="22" t="s">
        <v>26</v>
      </c>
      <c r="C21" s="45"/>
      <c r="D21" s="100">
        <f>C22*3/100+C22</f>
        <v>19.879</v>
      </c>
      <c r="E21" s="46"/>
      <c r="F21" s="100">
        <f>D21*10/100+D21</f>
        <v>21.8669</v>
      </c>
      <c r="G21" s="110">
        <f>E22*3/100+E22</f>
        <v>19.879</v>
      </c>
      <c r="H21" s="100">
        <v>26.4</v>
      </c>
      <c r="I21" s="110">
        <f>G21*10/100+G21</f>
        <v>21.8669</v>
      </c>
      <c r="J21" s="100">
        <f>+H21*0.05+H21</f>
        <v>27.72</v>
      </c>
      <c r="K21" s="110">
        <v>37</v>
      </c>
      <c r="L21" s="100">
        <f>+J21*0.03+J21</f>
        <v>28.5516</v>
      </c>
      <c r="M21" s="110">
        <f>+K21*0.05+K21</f>
        <v>38.85</v>
      </c>
      <c r="N21" s="100">
        <f>+L21*0.08+L21</f>
        <v>30.835728</v>
      </c>
      <c r="O21" s="110">
        <f>+M21*0.03+M21</f>
        <v>40.0155</v>
      </c>
      <c r="P21" s="100">
        <f>+N21*0.05+N21</f>
        <v>32.3775144</v>
      </c>
      <c r="Q21" s="110">
        <f>+O21*0.08+O21</f>
        <v>43.21674</v>
      </c>
      <c r="R21" s="100">
        <f>+P21*0.08+P21</f>
        <v>34.967715552</v>
      </c>
      <c r="S21" s="110">
        <f>+Q21*0.05+Q21</f>
        <v>45.377577</v>
      </c>
      <c r="T21" s="100">
        <f>+R21*0.08+R21</f>
        <v>37.76513279616</v>
      </c>
      <c r="U21" s="123">
        <f>+S21*0.08+S21</f>
        <v>49.00778316</v>
      </c>
      <c r="V21" s="103">
        <f>+T21*0.08+T21</f>
        <v>40.786343419852805</v>
      </c>
      <c r="W21" s="110">
        <f>+U21*0.08+U21</f>
        <v>52.9284058128</v>
      </c>
      <c r="X21" s="103">
        <f>+V21*0.04+V21</f>
        <v>42.41779715664692</v>
      </c>
      <c r="Y21" s="103">
        <f>+W21*0.08+W21</f>
        <v>57.162678277824</v>
      </c>
      <c r="Z21" s="103">
        <f>+Y21*0.04+Y21</f>
        <v>59.44918540893696</v>
      </c>
      <c r="AA21" s="103">
        <f>+X21*0.2+X21</f>
        <v>50.9013565879763</v>
      </c>
      <c r="AB21" s="122">
        <v>27</v>
      </c>
      <c r="AC21" s="106">
        <f>AB21*10/100+AB21</f>
        <v>29.7</v>
      </c>
      <c r="AD21" s="106">
        <v>132.1</v>
      </c>
      <c r="AE21" s="106">
        <f>+AD21*0.05+AD21</f>
        <v>138.70499999999998</v>
      </c>
      <c r="AF21" s="106">
        <f>+AE21*0.03+AE21</f>
        <v>142.86614999999998</v>
      </c>
      <c r="AG21" s="106">
        <f>+AF21*0.08+AF21</f>
        <v>154.29544199999998</v>
      </c>
      <c r="AH21" s="106">
        <f>+AG21*0.05+AG21</f>
        <v>162.01021409999998</v>
      </c>
      <c r="AI21" s="106">
        <f>+AH21*0.08+AH21</f>
        <v>174.971031228</v>
      </c>
      <c r="AJ21" s="106">
        <f>+AI21*0.08+AI21</f>
        <v>188.96871372624</v>
      </c>
      <c r="AK21" s="42"/>
      <c r="AL21" s="100">
        <f>AK22*3/100+AK22</f>
        <v>20.394000000000002</v>
      </c>
      <c r="AM21" s="43"/>
      <c r="AN21" s="100">
        <f>AL21*10/100+AL21</f>
        <v>22.433400000000002</v>
      </c>
      <c r="AO21" s="110">
        <f>AM22*3/100+AM22</f>
        <v>18.54</v>
      </c>
      <c r="AP21" s="44"/>
      <c r="AQ21" s="100">
        <f>AN21*10/100+AN21</f>
        <v>24.676740000000002</v>
      </c>
      <c r="AR21" s="118">
        <f>AO21*10/100+AO21</f>
        <v>20.394</v>
      </c>
      <c r="AS21" s="106">
        <f>AP22*3/100+AP22</f>
        <v>30.076</v>
      </c>
      <c r="AT21" s="100">
        <f>+AQ21*0.03+AQ21</f>
        <v>25.4170422</v>
      </c>
      <c r="AU21" s="118">
        <f>AR21*10/100+AR21</f>
        <v>22.4334</v>
      </c>
      <c r="AV21" s="106">
        <f>AS21*10/100+AS21</f>
        <v>33.083600000000004</v>
      </c>
      <c r="AW21" s="100">
        <f>+AT21*0.08+AT21</f>
        <v>27.450405576</v>
      </c>
      <c r="AX21" s="118">
        <f>+AU21*0.03+AU21</f>
        <v>23.106402</v>
      </c>
      <c r="AY21" s="100">
        <f>+AW21*0.05+AW21</f>
        <v>28.8229258548</v>
      </c>
      <c r="AZ21" s="118">
        <f>+AX21*0.08+AX21</f>
        <v>24.954914159999998</v>
      </c>
      <c r="BA21" s="106">
        <v>37.48</v>
      </c>
      <c r="BB21" s="100">
        <f>+AY21*0.08+AY21</f>
        <v>31.128759923184003</v>
      </c>
      <c r="BC21" s="118">
        <f>+AZ21*0.05+AZ21</f>
        <v>26.202659867999998</v>
      </c>
      <c r="BD21" s="100">
        <f>+BA21*0.08+BA21</f>
        <v>40.47839999999999</v>
      </c>
      <c r="BE21" s="103">
        <f>+AJ21*0.08+AJ21</f>
        <v>204.0862108243392</v>
      </c>
      <c r="BF21" s="110">
        <f>+BB21*0.08+BB21</f>
        <v>33.61906071703872</v>
      </c>
      <c r="BG21" s="118">
        <f>+BC21*0.08+BC21</f>
        <v>28.298872657439997</v>
      </c>
      <c r="BH21" s="100">
        <f>+BD21*0.05+BD21</f>
        <v>42.50231999999999</v>
      </c>
      <c r="BI21" s="103">
        <f>+BE21*0.04+BE21</f>
        <v>212.24965925731277</v>
      </c>
      <c r="BJ21" s="103">
        <f>+BF21*0.08+BF21</f>
        <v>36.30858557440182</v>
      </c>
      <c r="BK21" s="103"/>
      <c r="BL21" s="115"/>
      <c r="BM21" s="111">
        <f>+BJ21*0.04+BJ21</f>
        <v>37.76092899737789</v>
      </c>
      <c r="BN21" s="116">
        <f>+BL21*0.08+BL21</f>
        <v>0</v>
      </c>
      <c r="BO21" s="115">
        <f>+BN21*0.04+BN21</f>
        <v>0</v>
      </c>
      <c r="BP21" s="115"/>
      <c r="BQ21" s="95" t="s">
        <v>0</v>
      </c>
    </row>
    <row r="22" spans="1:69" ht="12" customHeight="1">
      <c r="A22" s="7"/>
      <c r="B22" s="23"/>
      <c r="C22" s="28">
        <v>19.3</v>
      </c>
      <c r="D22" s="101"/>
      <c r="E22" s="29">
        <v>19.3</v>
      </c>
      <c r="F22" s="101"/>
      <c r="G22" s="104"/>
      <c r="H22" s="101"/>
      <c r="I22" s="104"/>
      <c r="J22" s="101"/>
      <c r="K22" s="104"/>
      <c r="L22" s="101"/>
      <c r="M22" s="104"/>
      <c r="N22" s="101"/>
      <c r="O22" s="104"/>
      <c r="P22" s="101"/>
      <c r="Q22" s="104"/>
      <c r="R22" s="101"/>
      <c r="S22" s="104"/>
      <c r="T22" s="101"/>
      <c r="U22" s="116"/>
      <c r="V22" s="104"/>
      <c r="W22" s="104"/>
      <c r="X22" s="104"/>
      <c r="Y22" s="104"/>
      <c r="Z22" s="104"/>
      <c r="AA22" s="104"/>
      <c r="AB22" s="119"/>
      <c r="AC22" s="107"/>
      <c r="AD22" s="107"/>
      <c r="AE22" s="107"/>
      <c r="AF22" s="107"/>
      <c r="AG22" s="107"/>
      <c r="AH22" s="107"/>
      <c r="AI22" s="107"/>
      <c r="AJ22" s="107"/>
      <c r="AK22" s="28">
        <v>19.8</v>
      </c>
      <c r="AL22" s="101"/>
      <c r="AM22" s="29">
        <v>18</v>
      </c>
      <c r="AN22" s="101"/>
      <c r="AO22" s="104"/>
      <c r="AP22" s="30">
        <v>29.2</v>
      </c>
      <c r="AQ22" s="101"/>
      <c r="AR22" s="119"/>
      <c r="AS22" s="107"/>
      <c r="AT22" s="101"/>
      <c r="AU22" s="119"/>
      <c r="AV22" s="107"/>
      <c r="AW22" s="101"/>
      <c r="AX22" s="119"/>
      <c r="AY22" s="101"/>
      <c r="AZ22" s="119"/>
      <c r="BA22" s="107"/>
      <c r="BB22" s="101"/>
      <c r="BC22" s="119"/>
      <c r="BD22" s="101"/>
      <c r="BE22" s="104"/>
      <c r="BF22" s="104"/>
      <c r="BG22" s="119"/>
      <c r="BH22" s="101"/>
      <c r="BI22" s="104"/>
      <c r="BJ22" s="104"/>
      <c r="BK22" s="104"/>
      <c r="BL22" s="116"/>
      <c r="BM22" s="101"/>
      <c r="BN22" s="116"/>
      <c r="BO22" s="116"/>
      <c r="BP22" s="116"/>
      <c r="BQ22" s="95" t="s">
        <v>1</v>
      </c>
    </row>
    <row r="23" spans="1:69" ht="4.5" customHeight="1" thickBot="1">
      <c r="A23" s="8"/>
      <c r="B23" s="21"/>
      <c r="C23" s="35"/>
      <c r="D23" s="109"/>
      <c r="E23" s="36"/>
      <c r="F23" s="109"/>
      <c r="G23" s="105"/>
      <c r="H23" s="109"/>
      <c r="I23" s="105"/>
      <c r="J23" s="109"/>
      <c r="K23" s="105"/>
      <c r="L23" s="109"/>
      <c r="M23" s="105"/>
      <c r="N23" s="109"/>
      <c r="O23" s="105"/>
      <c r="P23" s="109"/>
      <c r="Q23" s="105"/>
      <c r="R23" s="109"/>
      <c r="S23" s="105"/>
      <c r="T23" s="109"/>
      <c r="U23" s="117"/>
      <c r="V23" s="105"/>
      <c r="W23" s="105"/>
      <c r="X23" s="105"/>
      <c r="Y23" s="105"/>
      <c r="Z23" s="105"/>
      <c r="AA23" s="105"/>
      <c r="AB23" s="120"/>
      <c r="AC23" s="108"/>
      <c r="AD23" s="108"/>
      <c r="AE23" s="108"/>
      <c r="AF23" s="108"/>
      <c r="AG23" s="108"/>
      <c r="AH23" s="108"/>
      <c r="AI23" s="108"/>
      <c r="AJ23" s="108"/>
      <c r="AK23" s="38"/>
      <c r="AL23" s="102"/>
      <c r="AM23" s="39"/>
      <c r="AN23" s="102"/>
      <c r="AO23" s="112"/>
      <c r="AP23" s="40"/>
      <c r="AQ23" s="102"/>
      <c r="AR23" s="121"/>
      <c r="AS23" s="108"/>
      <c r="AT23" s="102"/>
      <c r="AU23" s="121"/>
      <c r="AV23" s="108"/>
      <c r="AW23" s="102"/>
      <c r="AX23" s="121"/>
      <c r="AY23" s="102"/>
      <c r="AZ23" s="121"/>
      <c r="BA23" s="108"/>
      <c r="BB23" s="102"/>
      <c r="BC23" s="121"/>
      <c r="BD23" s="109"/>
      <c r="BE23" s="105"/>
      <c r="BF23" s="112"/>
      <c r="BG23" s="121"/>
      <c r="BH23" s="102"/>
      <c r="BI23" s="105"/>
      <c r="BJ23" s="105"/>
      <c r="BK23" s="105"/>
      <c r="BL23" s="117"/>
      <c r="BM23" s="109"/>
      <c r="BN23" s="116"/>
      <c r="BO23" s="116"/>
      <c r="BP23" s="117"/>
      <c r="BQ23" s="96"/>
    </row>
    <row r="24" spans="1:69" ht="17.25" customHeight="1">
      <c r="A24" s="7"/>
      <c r="B24" s="27" t="s">
        <v>19</v>
      </c>
      <c r="C24" s="45"/>
      <c r="D24" s="100">
        <f>C25*3/100+C25</f>
        <v>31.415</v>
      </c>
      <c r="E24" s="46"/>
      <c r="F24" s="100">
        <f>D24*10/100+D24</f>
        <v>34.5565</v>
      </c>
      <c r="G24" s="118">
        <f>E25*3/100+E25</f>
        <v>51.191</v>
      </c>
      <c r="H24" s="100">
        <v>41.8</v>
      </c>
      <c r="I24" s="118">
        <f>G24*10/100+G24</f>
        <v>56.310100000000006</v>
      </c>
      <c r="J24" s="100">
        <f>+H24*0.05+H24</f>
        <v>43.89</v>
      </c>
      <c r="K24" s="118">
        <v>68.13</v>
      </c>
      <c r="L24" s="100">
        <f>+J24*0.03+J24</f>
        <v>45.2067</v>
      </c>
      <c r="M24" s="61">
        <f>+K24*0.05+K24</f>
        <v>71.53649999999999</v>
      </c>
      <c r="N24" s="100">
        <f>+L24*0.08+L24</f>
        <v>48.823235999999994</v>
      </c>
      <c r="O24" s="118">
        <f>+M24*0.03+M24</f>
        <v>73.68259499999999</v>
      </c>
      <c r="P24" s="100">
        <f>+N24*0.05+N24</f>
        <v>51.2643978</v>
      </c>
      <c r="Q24" s="118">
        <f>+O24*0.08+O24</f>
        <v>79.57720259999999</v>
      </c>
      <c r="R24" s="100">
        <f>+P24*0.08+P24</f>
        <v>55.365549623999996</v>
      </c>
      <c r="S24" s="118">
        <f>+Q24*0.05+Q24</f>
        <v>83.55606273</v>
      </c>
      <c r="T24" s="100">
        <f>+R24*0.08+R24</f>
        <v>59.79479359392</v>
      </c>
      <c r="U24" s="110">
        <f>+S24*0.08+S24</f>
        <v>90.24054774839999</v>
      </c>
      <c r="V24" s="103">
        <f>+T24*0.08+T24</f>
        <v>64.5783770814336</v>
      </c>
      <c r="W24" s="103">
        <f>+U24*0.08+U24</f>
        <v>97.459791568272</v>
      </c>
      <c r="X24" s="103">
        <f>+V24*0.04+V24</f>
        <v>67.16151216469095</v>
      </c>
      <c r="Y24" s="103">
        <f>+W24*0.08+W24</f>
        <v>105.25657489373376</v>
      </c>
      <c r="Z24" s="103">
        <f>+Y24*0.04+Y24</f>
        <v>109.4668378894831</v>
      </c>
      <c r="AA24" s="103">
        <f>+X24*0.2+X24</f>
        <v>80.59381459762913</v>
      </c>
      <c r="AB24" s="122">
        <v>133.4</v>
      </c>
      <c r="AC24" s="114">
        <f>AB24*10/100+AB24</f>
        <v>146.74</v>
      </c>
      <c r="AD24" s="114">
        <v>177.5</v>
      </c>
      <c r="AE24" s="114">
        <f>+AD24*0.05+AD24</f>
        <v>186.375</v>
      </c>
      <c r="AF24" s="114">
        <f>+AE24*0.03+AE24</f>
        <v>191.96625</v>
      </c>
      <c r="AG24" s="114">
        <f>+AF24*0.08+AF24</f>
        <v>207.32355</v>
      </c>
      <c r="AH24" s="114">
        <f>+AG24*0.05+AG24</f>
        <v>217.6897275</v>
      </c>
      <c r="AI24" s="114">
        <f>+AH24*0.08+AH24</f>
        <v>235.10490570000002</v>
      </c>
      <c r="AJ24" s="114">
        <f>+AI24*0.08+AI24</f>
        <v>253.91329815600002</v>
      </c>
      <c r="AK24" s="54"/>
      <c r="AL24" s="54"/>
      <c r="AM24" s="43"/>
      <c r="AN24" s="54"/>
      <c r="AO24" s="43"/>
      <c r="AP24" s="44"/>
      <c r="AQ24" s="54"/>
      <c r="AR24" s="43"/>
      <c r="AS24" s="44"/>
      <c r="AT24" s="54"/>
      <c r="AU24" s="43"/>
      <c r="AV24" s="44"/>
      <c r="AW24" s="54"/>
      <c r="AX24" s="43"/>
      <c r="AY24" s="54"/>
      <c r="AZ24" s="43"/>
      <c r="BA24" s="44"/>
      <c r="BB24" s="54"/>
      <c r="BC24" s="43"/>
      <c r="BD24" s="75"/>
      <c r="BE24" s="103">
        <f aca="true" t="shared" si="0" ref="BE24:BE30">+AJ24*0.08+AJ24</f>
        <v>274.22636200848</v>
      </c>
      <c r="BF24" s="75"/>
      <c r="BG24" s="43"/>
      <c r="BH24" s="75"/>
      <c r="BI24" s="103">
        <f>+BE24*0.04+BE24</f>
        <v>285.1954164888192</v>
      </c>
      <c r="BJ24" s="43"/>
      <c r="BK24" s="103"/>
      <c r="BL24" s="88"/>
      <c r="BM24" s="90"/>
      <c r="BN24" s="43"/>
      <c r="BO24" s="43"/>
      <c r="BP24" s="75"/>
      <c r="BQ24" s="95" t="s">
        <v>0</v>
      </c>
    </row>
    <row r="25" spans="1:69" ht="12" customHeight="1">
      <c r="A25" s="7"/>
      <c r="B25" s="3" t="s">
        <v>13</v>
      </c>
      <c r="C25" s="28">
        <v>30.5</v>
      </c>
      <c r="D25" s="101"/>
      <c r="E25" s="29">
        <v>49.7</v>
      </c>
      <c r="F25" s="101"/>
      <c r="G25" s="119"/>
      <c r="H25" s="101"/>
      <c r="I25" s="119"/>
      <c r="J25" s="101"/>
      <c r="K25" s="119"/>
      <c r="L25" s="101"/>
      <c r="M25" s="29"/>
      <c r="N25" s="101"/>
      <c r="O25" s="119"/>
      <c r="P25" s="101"/>
      <c r="Q25" s="119"/>
      <c r="R25" s="101"/>
      <c r="S25" s="119"/>
      <c r="T25" s="101"/>
      <c r="U25" s="104"/>
      <c r="V25" s="104"/>
      <c r="W25" s="104"/>
      <c r="X25" s="104"/>
      <c r="Y25" s="104"/>
      <c r="Z25" s="104"/>
      <c r="AA25" s="104"/>
      <c r="AB25" s="119"/>
      <c r="AC25" s="107"/>
      <c r="AD25" s="107"/>
      <c r="AE25" s="107"/>
      <c r="AF25" s="107"/>
      <c r="AG25" s="107"/>
      <c r="AH25" s="107"/>
      <c r="AI25" s="107"/>
      <c r="AJ25" s="107"/>
      <c r="AK25" s="28" t="s">
        <v>12</v>
      </c>
      <c r="AL25" s="28" t="s">
        <v>12</v>
      </c>
      <c r="AM25" s="29" t="s">
        <v>12</v>
      </c>
      <c r="AN25" s="28" t="s">
        <v>12</v>
      </c>
      <c r="AO25" s="29" t="s">
        <v>12</v>
      </c>
      <c r="AP25" s="30" t="s">
        <v>12</v>
      </c>
      <c r="AQ25" s="28" t="s">
        <v>12</v>
      </c>
      <c r="AR25" s="29" t="s">
        <v>12</v>
      </c>
      <c r="AS25" s="30" t="s">
        <v>12</v>
      </c>
      <c r="AT25" s="28" t="s">
        <v>12</v>
      </c>
      <c r="AU25" s="29" t="s">
        <v>12</v>
      </c>
      <c r="AV25" s="30" t="s">
        <v>12</v>
      </c>
      <c r="AW25" s="28" t="s">
        <v>12</v>
      </c>
      <c r="AX25" s="29" t="s">
        <v>12</v>
      </c>
      <c r="AY25" s="28" t="s">
        <v>12</v>
      </c>
      <c r="AZ25" s="29" t="s">
        <v>12</v>
      </c>
      <c r="BA25" s="30" t="s">
        <v>12</v>
      </c>
      <c r="BB25" s="28" t="s">
        <v>12</v>
      </c>
      <c r="BC25" s="29" t="s">
        <v>12</v>
      </c>
      <c r="BD25" s="62" t="s">
        <v>12</v>
      </c>
      <c r="BE25" s="104"/>
      <c r="BF25" s="62" t="s">
        <v>12</v>
      </c>
      <c r="BG25" s="29" t="s">
        <v>12</v>
      </c>
      <c r="BH25" s="62" t="s">
        <v>12</v>
      </c>
      <c r="BI25" s="104"/>
      <c r="BJ25" s="29" t="s">
        <v>12</v>
      </c>
      <c r="BK25" s="104"/>
      <c r="BL25" s="69"/>
      <c r="BM25" s="31" t="s">
        <v>12</v>
      </c>
      <c r="BN25" s="29" t="s">
        <v>12</v>
      </c>
      <c r="BO25" s="29" t="s">
        <v>12</v>
      </c>
      <c r="BP25" s="62" t="s">
        <v>12</v>
      </c>
      <c r="BQ25" s="95" t="s">
        <v>1</v>
      </c>
    </row>
    <row r="26" spans="1:69" ht="4.5" customHeight="1" thickBot="1">
      <c r="A26" s="8"/>
      <c r="B26" s="16"/>
      <c r="C26" s="38"/>
      <c r="D26" s="102"/>
      <c r="E26" s="39"/>
      <c r="F26" s="102"/>
      <c r="G26" s="120"/>
      <c r="H26" s="102"/>
      <c r="I26" s="120"/>
      <c r="J26" s="109"/>
      <c r="K26" s="120"/>
      <c r="L26" s="102"/>
      <c r="M26" s="29"/>
      <c r="N26" s="102"/>
      <c r="O26" s="120"/>
      <c r="P26" s="102"/>
      <c r="Q26" s="120"/>
      <c r="R26" s="102"/>
      <c r="S26" s="120"/>
      <c r="T26" s="102"/>
      <c r="U26" s="105"/>
      <c r="V26" s="105"/>
      <c r="W26" s="105"/>
      <c r="X26" s="105"/>
      <c r="Y26" s="105"/>
      <c r="Z26" s="105"/>
      <c r="AA26" s="105"/>
      <c r="AB26" s="120"/>
      <c r="AC26" s="108"/>
      <c r="AD26" s="108"/>
      <c r="AE26" s="108"/>
      <c r="AF26" s="113"/>
      <c r="AG26" s="113"/>
      <c r="AH26" s="113"/>
      <c r="AI26" s="113"/>
      <c r="AJ26" s="113"/>
      <c r="AK26" s="28"/>
      <c r="AL26" s="28"/>
      <c r="AM26" s="29"/>
      <c r="AN26" s="28"/>
      <c r="AO26" s="29"/>
      <c r="AP26" s="30"/>
      <c r="AQ26" s="28"/>
      <c r="AR26" s="29"/>
      <c r="AS26" s="30"/>
      <c r="AT26" s="28"/>
      <c r="AU26" s="29"/>
      <c r="AV26" s="30"/>
      <c r="AW26" s="28"/>
      <c r="AX26" s="29"/>
      <c r="AY26" s="28"/>
      <c r="AZ26" s="29"/>
      <c r="BA26" s="30"/>
      <c r="BB26" s="28"/>
      <c r="BC26" s="29"/>
      <c r="BD26" s="62"/>
      <c r="BE26" s="105"/>
      <c r="BF26" s="62"/>
      <c r="BG26" s="29"/>
      <c r="BH26" s="62"/>
      <c r="BI26" s="105"/>
      <c r="BJ26" s="29"/>
      <c r="BK26" s="105"/>
      <c r="BL26" s="69"/>
      <c r="BM26" s="31"/>
      <c r="BN26" s="29"/>
      <c r="BO26" s="29"/>
      <c r="BP26" s="62"/>
      <c r="BQ26" s="97"/>
    </row>
    <row r="27" spans="1:69" ht="17.25" customHeight="1">
      <c r="A27" s="7"/>
      <c r="B27" s="22" t="s">
        <v>17</v>
      </c>
      <c r="C27" s="45"/>
      <c r="D27" s="100">
        <f>C28*3/100+C28</f>
        <v>34.608000000000004</v>
      </c>
      <c r="E27" s="46"/>
      <c r="F27" s="100">
        <f>D27*10/100+D27</f>
        <v>38.0688</v>
      </c>
      <c r="G27" s="46"/>
      <c r="H27" s="100">
        <v>46.1</v>
      </c>
      <c r="I27" s="46"/>
      <c r="J27" s="111">
        <f>+H27*0.05+H27</f>
        <v>48.405</v>
      </c>
      <c r="K27" s="55"/>
      <c r="L27" s="100">
        <f>+J27*0.03+J27</f>
        <v>49.857150000000004</v>
      </c>
      <c r="M27" s="55"/>
      <c r="N27" s="100">
        <f>+L27*0.08+L27</f>
        <v>53.845722</v>
      </c>
      <c r="O27" s="55"/>
      <c r="P27" s="100">
        <f>+N27*0.05+N27</f>
        <v>56.5380081</v>
      </c>
      <c r="Q27" s="55"/>
      <c r="R27" s="100">
        <f>+P27*0.08+P27</f>
        <v>61.061048748</v>
      </c>
      <c r="S27" s="55"/>
      <c r="T27" s="100">
        <f>+R27*0.08+R27</f>
        <v>65.94593264784</v>
      </c>
      <c r="U27" s="71"/>
      <c r="V27" s="103">
        <f>+T27*0.08+T27</f>
        <v>71.2216072596672</v>
      </c>
      <c r="W27" s="55"/>
      <c r="X27" s="103">
        <f>+V27*0.04+V27</f>
        <v>74.07047155005388</v>
      </c>
      <c r="Y27" s="55"/>
      <c r="Z27" s="55"/>
      <c r="AA27" s="103">
        <f>+X27*0.2+X27</f>
        <v>88.88456586006465</v>
      </c>
      <c r="AB27" s="122">
        <v>133.4</v>
      </c>
      <c r="AC27" s="114">
        <f>AB27*10/100+AB27</f>
        <v>146.74</v>
      </c>
      <c r="AD27" s="114">
        <v>177.5</v>
      </c>
      <c r="AE27" s="114">
        <f>+AD27*0.05+AD27</f>
        <v>186.375</v>
      </c>
      <c r="AF27" s="106">
        <f>+AE27*0.03+AE27</f>
        <v>191.96625</v>
      </c>
      <c r="AG27" s="106">
        <f>+AF27*0.08+AF27</f>
        <v>207.32355</v>
      </c>
      <c r="AH27" s="106">
        <f>+AG27*0.05+AG27</f>
        <v>217.6897275</v>
      </c>
      <c r="AI27" s="106">
        <f>+AH27*0.08+AH27</f>
        <v>235.10490570000002</v>
      </c>
      <c r="AJ27" s="106">
        <f>+AI27*0.08+AI27</f>
        <v>253.91329815600002</v>
      </c>
      <c r="AK27" s="54"/>
      <c r="AL27" s="54"/>
      <c r="AM27" s="43"/>
      <c r="AN27" s="54"/>
      <c r="AO27" s="43"/>
      <c r="AP27" s="44"/>
      <c r="AQ27" s="54"/>
      <c r="AR27" s="43"/>
      <c r="AS27" s="44"/>
      <c r="AT27" s="54"/>
      <c r="AU27" s="43"/>
      <c r="AV27" s="44"/>
      <c r="AW27" s="54"/>
      <c r="AX27" s="43"/>
      <c r="AY27" s="54"/>
      <c r="AZ27" s="43"/>
      <c r="BA27" s="44"/>
      <c r="BB27" s="54"/>
      <c r="BC27" s="43"/>
      <c r="BD27" s="75"/>
      <c r="BE27" s="103">
        <f t="shared" si="0"/>
        <v>274.22636200848</v>
      </c>
      <c r="BF27" s="75"/>
      <c r="BG27" s="43"/>
      <c r="BH27" s="75"/>
      <c r="BI27" s="103">
        <f>+BE27*0.04+BE27</f>
        <v>285.1954164888192</v>
      </c>
      <c r="BJ27" s="43"/>
      <c r="BK27" s="103"/>
      <c r="BL27" s="88"/>
      <c r="BM27" s="90"/>
      <c r="BN27" s="43"/>
      <c r="BO27" s="43"/>
      <c r="BP27" s="75"/>
      <c r="BQ27" s="94" t="s">
        <v>0</v>
      </c>
    </row>
    <row r="28" spans="1:69" ht="12" customHeight="1">
      <c r="A28" s="7"/>
      <c r="B28" s="3" t="s">
        <v>7</v>
      </c>
      <c r="C28" s="28">
        <v>33.6</v>
      </c>
      <c r="D28" s="101"/>
      <c r="E28" s="29"/>
      <c r="F28" s="101"/>
      <c r="G28" s="29"/>
      <c r="H28" s="101"/>
      <c r="I28" s="29"/>
      <c r="J28" s="101"/>
      <c r="K28" s="29"/>
      <c r="L28" s="101"/>
      <c r="M28" s="29"/>
      <c r="N28" s="101"/>
      <c r="O28" s="29"/>
      <c r="P28" s="101"/>
      <c r="Q28" s="29"/>
      <c r="R28" s="101"/>
      <c r="S28" s="29"/>
      <c r="T28" s="101"/>
      <c r="U28" s="69"/>
      <c r="V28" s="104"/>
      <c r="W28" s="29"/>
      <c r="X28" s="104"/>
      <c r="Y28" s="29"/>
      <c r="Z28" s="29"/>
      <c r="AA28" s="104"/>
      <c r="AB28" s="119"/>
      <c r="AC28" s="107"/>
      <c r="AD28" s="107"/>
      <c r="AE28" s="107"/>
      <c r="AF28" s="107"/>
      <c r="AG28" s="107"/>
      <c r="AH28" s="107"/>
      <c r="AI28" s="107"/>
      <c r="AJ28" s="107"/>
      <c r="AK28" s="28" t="s">
        <v>12</v>
      </c>
      <c r="AL28" s="28" t="s">
        <v>12</v>
      </c>
      <c r="AM28" s="29" t="s">
        <v>12</v>
      </c>
      <c r="AN28" s="28" t="s">
        <v>12</v>
      </c>
      <c r="AO28" s="29" t="s">
        <v>12</v>
      </c>
      <c r="AP28" s="30" t="s">
        <v>12</v>
      </c>
      <c r="AQ28" s="28" t="s">
        <v>12</v>
      </c>
      <c r="AR28" s="29" t="s">
        <v>12</v>
      </c>
      <c r="AS28" s="30" t="s">
        <v>12</v>
      </c>
      <c r="AT28" s="28" t="s">
        <v>12</v>
      </c>
      <c r="AU28" s="29" t="s">
        <v>12</v>
      </c>
      <c r="AV28" s="30" t="s">
        <v>12</v>
      </c>
      <c r="AW28" s="28" t="s">
        <v>12</v>
      </c>
      <c r="AX28" s="29" t="s">
        <v>12</v>
      </c>
      <c r="AY28" s="28" t="s">
        <v>12</v>
      </c>
      <c r="AZ28" s="29" t="s">
        <v>12</v>
      </c>
      <c r="BA28" s="30" t="s">
        <v>12</v>
      </c>
      <c r="BB28" s="28" t="s">
        <v>12</v>
      </c>
      <c r="BC28" s="29" t="s">
        <v>12</v>
      </c>
      <c r="BD28" s="62" t="s">
        <v>12</v>
      </c>
      <c r="BE28" s="104"/>
      <c r="BF28" s="62" t="s">
        <v>12</v>
      </c>
      <c r="BG28" s="29" t="s">
        <v>12</v>
      </c>
      <c r="BH28" s="62" t="s">
        <v>12</v>
      </c>
      <c r="BI28" s="104"/>
      <c r="BJ28" s="29" t="s">
        <v>12</v>
      </c>
      <c r="BK28" s="104"/>
      <c r="BL28" s="69"/>
      <c r="BM28" s="31" t="s">
        <v>12</v>
      </c>
      <c r="BN28" s="29" t="s">
        <v>12</v>
      </c>
      <c r="BO28" s="29" t="s">
        <v>12</v>
      </c>
      <c r="BP28" s="62" t="s">
        <v>12</v>
      </c>
      <c r="BQ28" s="95" t="s">
        <v>1</v>
      </c>
    </row>
    <row r="29" spans="1:69" ht="4.5" customHeight="1" thickBot="1">
      <c r="A29" s="8"/>
      <c r="B29" s="16"/>
      <c r="C29" s="38"/>
      <c r="D29" s="102"/>
      <c r="E29" s="39"/>
      <c r="F29" s="102"/>
      <c r="G29" s="39"/>
      <c r="H29" s="102"/>
      <c r="I29" s="39"/>
      <c r="J29" s="109"/>
      <c r="K29" s="29"/>
      <c r="L29" s="102"/>
      <c r="M29" s="29"/>
      <c r="N29" s="102"/>
      <c r="O29" s="29"/>
      <c r="P29" s="102"/>
      <c r="Q29" s="29"/>
      <c r="R29" s="102"/>
      <c r="S29" s="29"/>
      <c r="T29" s="102"/>
      <c r="U29" s="69"/>
      <c r="V29" s="105"/>
      <c r="W29" s="29"/>
      <c r="X29" s="105"/>
      <c r="Y29" s="29"/>
      <c r="Z29" s="29"/>
      <c r="AA29" s="105"/>
      <c r="AB29" s="120"/>
      <c r="AC29" s="108"/>
      <c r="AD29" s="108"/>
      <c r="AE29" s="108"/>
      <c r="AF29" s="113"/>
      <c r="AG29" s="113"/>
      <c r="AH29" s="113"/>
      <c r="AI29" s="113"/>
      <c r="AJ29" s="113"/>
      <c r="AK29" s="28"/>
      <c r="AL29" s="28"/>
      <c r="AM29" s="29"/>
      <c r="AN29" s="28"/>
      <c r="AO29" s="29"/>
      <c r="AP29" s="30"/>
      <c r="AQ29" s="28"/>
      <c r="AR29" s="29"/>
      <c r="AS29" s="30"/>
      <c r="AT29" s="28"/>
      <c r="AU29" s="29"/>
      <c r="AV29" s="30"/>
      <c r="AW29" s="28"/>
      <c r="AX29" s="29"/>
      <c r="AY29" s="28"/>
      <c r="AZ29" s="29"/>
      <c r="BA29" s="30"/>
      <c r="BB29" s="28"/>
      <c r="BC29" s="29"/>
      <c r="BD29" s="62"/>
      <c r="BE29" s="105"/>
      <c r="BF29" s="62"/>
      <c r="BG29" s="29"/>
      <c r="BH29" s="62"/>
      <c r="BI29" s="105"/>
      <c r="BJ29" s="29"/>
      <c r="BK29" s="105"/>
      <c r="BL29" s="69"/>
      <c r="BM29" s="31"/>
      <c r="BN29" s="29"/>
      <c r="BO29" s="29"/>
      <c r="BP29" s="62"/>
      <c r="BQ29" s="97"/>
    </row>
    <row r="30" spans="1:69" ht="17.25" customHeight="1">
      <c r="A30" s="7"/>
      <c r="B30" s="22" t="s">
        <v>20</v>
      </c>
      <c r="C30" s="45"/>
      <c r="D30" s="100">
        <f>C31*3/100+C31</f>
        <v>32.754</v>
      </c>
      <c r="E30" s="46"/>
      <c r="F30" s="100">
        <f>D30*10/100+D30</f>
        <v>36.029399999999995</v>
      </c>
      <c r="G30" s="46"/>
      <c r="H30" s="100">
        <v>43.6</v>
      </c>
      <c r="I30" s="46"/>
      <c r="J30" s="111">
        <f>+H30*0.05+H30</f>
        <v>45.78</v>
      </c>
      <c r="K30" s="55"/>
      <c r="L30" s="100">
        <f>+J30*0.03+J30</f>
        <v>47.1534</v>
      </c>
      <c r="M30" s="55"/>
      <c r="N30" s="100">
        <f>+L30*0.08+L30</f>
        <v>50.925672</v>
      </c>
      <c r="O30" s="55"/>
      <c r="P30" s="100">
        <f>+N30*0.05+N30</f>
        <v>53.4719556</v>
      </c>
      <c r="Q30" s="55"/>
      <c r="R30" s="100">
        <f>+P30*0.08+P30</f>
        <v>57.749712048</v>
      </c>
      <c r="S30" s="55"/>
      <c r="T30" s="100">
        <f>+R30*0.08+R30</f>
        <v>62.36968901184</v>
      </c>
      <c r="U30" s="71"/>
      <c r="V30" s="103">
        <f>+T30*0.08+T30</f>
        <v>67.3592641327872</v>
      </c>
      <c r="W30" s="55"/>
      <c r="X30" s="103">
        <f>+V30*0.04+V30</f>
        <v>70.05363469809869</v>
      </c>
      <c r="Y30" s="55"/>
      <c r="Z30" s="55"/>
      <c r="AA30" s="103">
        <f>+X30*0.2+X30</f>
        <v>84.06436163771843</v>
      </c>
      <c r="AB30" s="122">
        <v>133.4</v>
      </c>
      <c r="AC30" s="114">
        <f>AB30*10/100+AB30</f>
        <v>146.74</v>
      </c>
      <c r="AD30" s="114">
        <v>177.5</v>
      </c>
      <c r="AE30" s="114">
        <f>+AD30*0.05+AD30</f>
        <v>186.375</v>
      </c>
      <c r="AF30" s="106">
        <f>+AE30*0.03+AE30</f>
        <v>191.96625</v>
      </c>
      <c r="AG30" s="106">
        <f>+AF30*0.08+AF30</f>
        <v>207.32355</v>
      </c>
      <c r="AH30" s="106">
        <f>+AG30*0.05+AG30</f>
        <v>217.6897275</v>
      </c>
      <c r="AI30" s="106">
        <f>+AH30*0.08+AH30</f>
        <v>235.10490570000002</v>
      </c>
      <c r="AJ30" s="106">
        <f>+AI30*0.08+AI30</f>
        <v>253.91329815600002</v>
      </c>
      <c r="AK30" s="54"/>
      <c r="AL30" s="54"/>
      <c r="AM30" s="43"/>
      <c r="AN30" s="54"/>
      <c r="AO30" s="43"/>
      <c r="AP30" s="44"/>
      <c r="AQ30" s="54"/>
      <c r="AR30" s="43"/>
      <c r="AS30" s="44"/>
      <c r="AT30" s="54"/>
      <c r="AU30" s="43"/>
      <c r="AV30" s="44"/>
      <c r="AW30" s="54"/>
      <c r="AX30" s="43"/>
      <c r="AY30" s="54"/>
      <c r="AZ30" s="43"/>
      <c r="BA30" s="44"/>
      <c r="BB30" s="54"/>
      <c r="BC30" s="43"/>
      <c r="BD30" s="75"/>
      <c r="BE30" s="103">
        <f t="shared" si="0"/>
        <v>274.22636200848</v>
      </c>
      <c r="BF30" s="75"/>
      <c r="BG30" s="43"/>
      <c r="BH30" s="75"/>
      <c r="BI30" s="103">
        <f>+BE30*0.04+BE30</f>
        <v>285.1954164888192</v>
      </c>
      <c r="BJ30" s="43"/>
      <c r="BK30" s="103"/>
      <c r="BL30" s="88"/>
      <c r="BM30" s="90"/>
      <c r="BN30" s="43"/>
      <c r="BO30" s="43"/>
      <c r="BP30" s="75"/>
      <c r="BQ30" s="94" t="s">
        <v>0</v>
      </c>
    </row>
    <row r="31" spans="1:69" ht="12" customHeight="1">
      <c r="A31" s="7"/>
      <c r="B31" s="3" t="s">
        <v>7</v>
      </c>
      <c r="C31" s="28">
        <v>31.8</v>
      </c>
      <c r="D31" s="101"/>
      <c r="E31" s="29"/>
      <c r="F31" s="101"/>
      <c r="G31" s="29"/>
      <c r="H31" s="101"/>
      <c r="I31" s="29"/>
      <c r="J31" s="101"/>
      <c r="K31" s="29"/>
      <c r="L31" s="101"/>
      <c r="M31" s="29"/>
      <c r="N31" s="101"/>
      <c r="O31" s="29"/>
      <c r="P31" s="101"/>
      <c r="Q31" s="29"/>
      <c r="R31" s="101"/>
      <c r="S31" s="29"/>
      <c r="T31" s="101"/>
      <c r="U31" s="69"/>
      <c r="V31" s="104"/>
      <c r="W31" s="29"/>
      <c r="X31" s="104"/>
      <c r="Y31" s="29"/>
      <c r="Z31" s="29"/>
      <c r="AA31" s="104"/>
      <c r="AB31" s="119"/>
      <c r="AC31" s="107"/>
      <c r="AD31" s="107"/>
      <c r="AE31" s="107"/>
      <c r="AF31" s="107"/>
      <c r="AG31" s="107"/>
      <c r="AH31" s="107"/>
      <c r="AI31" s="107"/>
      <c r="AJ31" s="107"/>
      <c r="AK31" s="28" t="s">
        <v>12</v>
      </c>
      <c r="AL31" s="28" t="s">
        <v>12</v>
      </c>
      <c r="AM31" s="29" t="s">
        <v>12</v>
      </c>
      <c r="AN31" s="28" t="s">
        <v>12</v>
      </c>
      <c r="AO31" s="29" t="s">
        <v>12</v>
      </c>
      <c r="AP31" s="30" t="s">
        <v>12</v>
      </c>
      <c r="AQ31" s="28" t="s">
        <v>12</v>
      </c>
      <c r="AR31" s="29" t="s">
        <v>12</v>
      </c>
      <c r="AS31" s="30" t="s">
        <v>12</v>
      </c>
      <c r="AT31" s="28" t="s">
        <v>12</v>
      </c>
      <c r="AU31" s="29" t="s">
        <v>12</v>
      </c>
      <c r="AV31" s="30" t="s">
        <v>12</v>
      </c>
      <c r="AW31" s="28" t="s">
        <v>12</v>
      </c>
      <c r="AX31" s="29" t="s">
        <v>12</v>
      </c>
      <c r="AY31" s="28" t="s">
        <v>12</v>
      </c>
      <c r="AZ31" s="29" t="s">
        <v>12</v>
      </c>
      <c r="BA31" s="30" t="s">
        <v>12</v>
      </c>
      <c r="BB31" s="28" t="s">
        <v>12</v>
      </c>
      <c r="BC31" s="29" t="s">
        <v>12</v>
      </c>
      <c r="BD31" s="62" t="s">
        <v>12</v>
      </c>
      <c r="BE31" s="104"/>
      <c r="BF31" s="62" t="s">
        <v>12</v>
      </c>
      <c r="BG31" s="29" t="s">
        <v>12</v>
      </c>
      <c r="BH31" s="62" t="s">
        <v>12</v>
      </c>
      <c r="BI31" s="104"/>
      <c r="BJ31" s="29" t="s">
        <v>12</v>
      </c>
      <c r="BK31" s="104"/>
      <c r="BL31" s="69"/>
      <c r="BM31" s="31" t="s">
        <v>12</v>
      </c>
      <c r="BN31" s="29" t="s">
        <v>12</v>
      </c>
      <c r="BO31" s="29" t="s">
        <v>12</v>
      </c>
      <c r="BP31" s="62" t="s">
        <v>12</v>
      </c>
      <c r="BQ31" s="95" t="s">
        <v>1</v>
      </c>
    </row>
    <row r="32" spans="1:69" ht="4.5" customHeight="1" thickBot="1">
      <c r="A32" s="8"/>
      <c r="B32" s="16"/>
      <c r="C32" s="38"/>
      <c r="D32" s="102"/>
      <c r="E32" s="39"/>
      <c r="F32" s="102"/>
      <c r="G32" s="39"/>
      <c r="H32" s="102"/>
      <c r="I32" s="39"/>
      <c r="J32" s="109"/>
      <c r="K32" s="39"/>
      <c r="L32" s="102"/>
      <c r="M32" s="39"/>
      <c r="N32" s="102"/>
      <c r="O32" s="39"/>
      <c r="P32" s="102"/>
      <c r="Q32" s="39"/>
      <c r="R32" s="102"/>
      <c r="S32" s="39"/>
      <c r="T32" s="102"/>
      <c r="U32" s="70"/>
      <c r="V32" s="105"/>
      <c r="W32" s="39"/>
      <c r="X32" s="105"/>
      <c r="Y32" s="39"/>
      <c r="Z32" s="39"/>
      <c r="AA32" s="105"/>
      <c r="AB32" s="120"/>
      <c r="AC32" s="108"/>
      <c r="AD32" s="108"/>
      <c r="AE32" s="108"/>
      <c r="AF32" s="108"/>
      <c r="AG32" s="108"/>
      <c r="AH32" s="108"/>
      <c r="AI32" s="108"/>
      <c r="AJ32" s="108"/>
      <c r="AK32" s="38"/>
      <c r="AL32" s="38"/>
      <c r="AM32" s="39"/>
      <c r="AN32" s="38"/>
      <c r="AO32" s="39"/>
      <c r="AP32" s="40"/>
      <c r="AQ32" s="38"/>
      <c r="AR32" s="39"/>
      <c r="AS32" s="40"/>
      <c r="AT32" s="38"/>
      <c r="AU32" s="39"/>
      <c r="AV32" s="40"/>
      <c r="AW32" s="38"/>
      <c r="AX32" s="39"/>
      <c r="AY32" s="38"/>
      <c r="AZ32" s="39"/>
      <c r="BA32" s="40"/>
      <c r="BB32" s="38"/>
      <c r="BC32" s="39"/>
      <c r="BD32" s="63"/>
      <c r="BE32" s="105"/>
      <c r="BF32" s="63"/>
      <c r="BG32" s="39"/>
      <c r="BH32" s="63"/>
      <c r="BI32" s="105"/>
      <c r="BJ32" s="39"/>
      <c r="BK32" s="105"/>
      <c r="BL32" s="70"/>
      <c r="BM32" s="53"/>
      <c r="BN32" s="39"/>
      <c r="BO32" s="39"/>
      <c r="BP32" s="63"/>
      <c r="BQ32" s="96"/>
    </row>
    <row r="33" spans="1:69" ht="17.25" customHeight="1">
      <c r="A33" s="78"/>
      <c r="B33" s="22" t="s">
        <v>18</v>
      </c>
      <c r="C33" s="91"/>
      <c r="D33" s="100">
        <f>C34*3/100+C34</f>
        <v>37.492</v>
      </c>
      <c r="E33" s="55"/>
      <c r="F33" s="100">
        <f>D33*10/100+D33</f>
        <v>41.2412</v>
      </c>
      <c r="G33" s="118">
        <f>E34*3/100+E34</f>
        <v>55.62</v>
      </c>
      <c r="H33" s="100">
        <v>49.9</v>
      </c>
      <c r="I33" s="118">
        <f>G33*10/100+G33</f>
        <v>61.181999999999995</v>
      </c>
      <c r="J33" s="111">
        <f>+H33*0.05+H33</f>
        <v>52.394999999999996</v>
      </c>
      <c r="K33" s="122">
        <v>74</v>
      </c>
      <c r="L33" s="100">
        <f>+J33*0.03+J33</f>
        <v>53.966849999999994</v>
      </c>
      <c r="M33" s="122">
        <f>+K33*0.05+K33</f>
        <v>77.7</v>
      </c>
      <c r="N33" s="100">
        <f>+L33*0.08+L33</f>
        <v>58.284197999999996</v>
      </c>
      <c r="O33" s="118">
        <f>+M33*0.03+M33</f>
        <v>80.031</v>
      </c>
      <c r="P33" s="100">
        <f>+N33*0.05+N33</f>
        <v>61.1984079</v>
      </c>
      <c r="Q33" s="118">
        <f>+O33*0.08+O33</f>
        <v>86.43348</v>
      </c>
      <c r="R33" s="100">
        <f>+P33*0.08+P33</f>
        <v>66.094280532</v>
      </c>
      <c r="S33" s="118">
        <f>+Q33*0.05+Q33</f>
        <v>90.755154</v>
      </c>
      <c r="T33" s="100">
        <f>+R33*0.08+R33</f>
        <v>71.38182297456</v>
      </c>
      <c r="U33" s="110">
        <f>+S33*0.08+S33</f>
        <v>98.01556632</v>
      </c>
      <c r="V33" s="103">
        <f>+T33*0.08+T33</f>
        <v>77.0923688125248</v>
      </c>
      <c r="W33" s="110">
        <f>+U33*0.08+U33</f>
        <v>105.8568116256</v>
      </c>
      <c r="X33" s="103">
        <f>+V33*0.04+V33</f>
        <v>80.17606356502579</v>
      </c>
      <c r="Y33" s="103">
        <f>+W33*0.08+W33</f>
        <v>114.325356555648</v>
      </c>
      <c r="Z33" s="103">
        <f>+Y33*0.04+Y33</f>
        <v>118.89837081787392</v>
      </c>
      <c r="AA33" s="103">
        <f>+X33*0.2+X33</f>
        <v>96.21127627803094</v>
      </c>
      <c r="AB33" s="76"/>
      <c r="AC33" s="114">
        <f>AB34*10/100+AB34</f>
        <v>146.74</v>
      </c>
      <c r="AD33" s="114">
        <v>177.5</v>
      </c>
      <c r="AE33" s="114">
        <f>+AD33*0.05+AD33</f>
        <v>186.375</v>
      </c>
      <c r="AF33" s="106">
        <f>+AE33*0.03+AE33</f>
        <v>191.96625</v>
      </c>
      <c r="AG33" s="106">
        <f>+AF33*0.08+AF33</f>
        <v>207.32355</v>
      </c>
      <c r="AH33" s="106">
        <f>+AG33*0.05+AG33</f>
        <v>217.6897275</v>
      </c>
      <c r="AI33" s="106">
        <f>+AH33*0.08+AH33</f>
        <v>235.10490570000002</v>
      </c>
      <c r="AJ33" s="106">
        <f>+AI33*0.08+AI33</f>
        <v>253.91329815600002</v>
      </c>
      <c r="AK33" s="54"/>
      <c r="AL33" s="54"/>
      <c r="AM33" s="43"/>
      <c r="AN33" s="54"/>
      <c r="AO33" s="43"/>
      <c r="AP33" s="44"/>
      <c r="AQ33" s="54"/>
      <c r="AR33" s="43"/>
      <c r="AS33" s="44"/>
      <c r="AT33" s="54"/>
      <c r="AU33" s="43"/>
      <c r="AV33" s="44"/>
      <c r="AW33" s="54"/>
      <c r="AX33" s="43"/>
      <c r="AY33" s="54"/>
      <c r="AZ33" s="43"/>
      <c r="BA33" s="44"/>
      <c r="BB33" s="54"/>
      <c r="BC33" s="43"/>
      <c r="BD33" s="75"/>
      <c r="BE33" s="103">
        <f>+AJ33*0.08+AJ33</f>
        <v>274.22636200848</v>
      </c>
      <c r="BF33" s="75"/>
      <c r="BG33" s="43"/>
      <c r="BH33" s="75"/>
      <c r="BI33" s="103">
        <f>+BE33*0.04+BE33</f>
        <v>285.1954164888192</v>
      </c>
      <c r="BJ33" s="43"/>
      <c r="BK33" s="103"/>
      <c r="BL33" s="88"/>
      <c r="BM33" s="90"/>
      <c r="BN33" s="43"/>
      <c r="BO33" s="43"/>
      <c r="BP33" s="75"/>
      <c r="BQ33" s="94" t="s">
        <v>0</v>
      </c>
    </row>
    <row r="34" spans="1:69" ht="12" customHeight="1">
      <c r="A34" s="78"/>
      <c r="B34" s="19" t="s">
        <v>11</v>
      </c>
      <c r="C34" s="62">
        <v>36.4</v>
      </c>
      <c r="D34" s="101"/>
      <c r="E34" s="29">
        <v>54</v>
      </c>
      <c r="F34" s="101"/>
      <c r="G34" s="119"/>
      <c r="H34" s="101"/>
      <c r="I34" s="119"/>
      <c r="J34" s="101"/>
      <c r="K34" s="119"/>
      <c r="L34" s="101"/>
      <c r="M34" s="119"/>
      <c r="N34" s="101"/>
      <c r="O34" s="119"/>
      <c r="P34" s="101"/>
      <c r="Q34" s="119"/>
      <c r="R34" s="101"/>
      <c r="S34" s="119"/>
      <c r="T34" s="101"/>
      <c r="U34" s="104"/>
      <c r="V34" s="104"/>
      <c r="W34" s="104"/>
      <c r="X34" s="104"/>
      <c r="Y34" s="104"/>
      <c r="Z34" s="104"/>
      <c r="AA34" s="104"/>
      <c r="AB34" s="67">
        <v>133.4</v>
      </c>
      <c r="AC34" s="107"/>
      <c r="AD34" s="107"/>
      <c r="AE34" s="107"/>
      <c r="AF34" s="107"/>
      <c r="AG34" s="107"/>
      <c r="AH34" s="107"/>
      <c r="AI34" s="107"/>
      <c r="AJ34" s="107"/>
      <c r="AK34" s="28" t="s">
        <v>12</v>
      </c>
      <c r="AL34" s="28" t="s">
        <v>12</v>
      </c>
      <c r="AM34" s="29" t="s">
        <v>12</v>
      </c>
      <c r="AN34" s="28" t="s">
        <v>12</v>
      </c>
      <c r="AO34" s="29" t="s">
        <v>12</v>
      </c>
      <c r="AP34" s="30" t="s">
        <v>12</v>
      </c>
      <c r="AQ34" s="28" t="s">
        <v>12</v>
      </c>
      <c r="AR34" s="29" t="s">
        <v>12</v>
      </c>
      <c r="AS34" s="30" t="s">
        <v>12</v>
      </c>
      <c r="AT34" s="28" t="s">
        <v>12</v>
      </c>
      <c r="AU34" s="29" t="s">
        <v>12</v>
      </c>
      <c r="AV34" s="30" t="s">
        <v>12</v>
      </c>
      <c r="AW34" s="28" t="s">
        <v>12</v>
      </c>
      <c r="AX34" s="29" t="s">
        <v>12</v>
      </c>
      <c r="AY34" s="28" t="s">
        <v>12</v>
      </c>
      <c r="AZ34" s="29" t="s">
        <v>12</v>
      </c>
      <c r="BA34" s="30" t="s">
        <v>12</v>
      </c>
      <c r="BB34" s="28" t="s">
        <v>12</v>
      </c>
      <c r="BC34" s="29" t="s">
        <v>12</v>
      </c>
      <c r="BD34" s="62" t="s">
        <v>12</v>
      </c>
      <c r="BE34" s="104"/>
      <c r="BF34" s="62" t="s">
        <v>12</v>
      </c>
      <c r="BG34" s="29" t="s">
        <v>12</v>
      </c>
      <c r="BH34" s="62" t="s">
        <v>12</v>
      </c>
      <c r="BI34" s="104"/>
      <c r="BJ34" s="29" t="s">
        <v>12</v>
      </c>
      <c r="BK34" s="104"/>
      <c r="BL34" s="69"/>
      <c r="BM34" s="31" t="s">
        <v>12</v>
      </c>
      <c r="BN34" s="29" t="s">
        <v>12</v>
      </c>
      <c r="BO34" s="29" t="s">
        <v>12</v>
      </c>
      <c r="BP34" s="62" t="s">
        <v>12</v>
      </c>
      <c r="BQ34" s="95" t="s">
        <v>1</v>
      </c>
    </row>
    <row r="35" spans="1:69" ht="4.5" customHeight="1" thickBot="1">
      <c r="A35" s="77"/>
      <c r="B35" s="4"/>
      <c r="C35" s="63"/>
      <c r="D35" s="102"/>
      <c r="E35" s="39"/>
      <c r="F35" s="102"/>
      <c r="G35" s="120"/>
      <c r="H35" s="102"/>
      <c r="I35" s="120"/>
      <c r="J35" s="109"/>
      <c r="K35" s="120"/>
      <c r="L35" s="102"/>
      <c r="M35" s="120"/>
      <c r="N35" s="102"/>
      <c r="O35" s="120"/>
      <c r="P35" s="102"/>
      <c r="Q35" s="120"/>
      <c r="R35" s="102"/>
      <c r="S35" s="120"/>
      <c r="T35" s="102"/>
      <c r="U35" s="105"/>
      <c r="V35" s="105"/>
      <c r="W35" s="105"/>
      <c r="X35" s="105"/>
      <c r="Y35" s="105"/>
      <c r="Z35" s="105"/>
      <c r="AA35" s="105"/>
      <c r="AB35" s="67"/>
      <c r="AC35" s="108"/>
      <c r="AD35" s="108"/>
      <c r="AE35" s="108"/>
      <c r="AF35" s="108"/>
      <c r="AG35" s="108"/>
      <c r="AH35" s="108"/>
      <c r="AI35" s="108"/>
      <c r="AJ35" s="108"/>
      <c r="AK35" s="28"/>
      <c r="AL35" s="28"/>
      <c r="AM35" s="29"/>
      <c r="AN35" s="28"/>
      <c r="AO35" s="29"/>
      <c r="AP35" s="30"/>
      <c r="AQ35" s="28"/>
      <c r="AR35" s="29"/>
      <c r="AS35" s="30"/>
      <c r="AT35" s="28"/>
      <c r="AU35" s="29"/>
      <c r="AV35" s="30"/>
      <c r="AW35" s="28"/>
      <c r="AX35" s="29"/>
      <c r="AY35" s="28"/>
      <c r="AZ35" s="29"/>
      <c r="BA35" s="30"/>
      <c r="BB35" s="28"/>
      <c r="BC35" s="29"/>
      <c r="BD35" s="62"/>
      <c r="BE35" s="105"/>
      <c r="BF35" s="62"/>
      <c r="BG35" s="29"/>
      <c r="BH35" s="62"/>
      <c r="BI35" s="105"/>
      <c r="BJ35" s="39"/>
      <c r="BK35" s="105"/>
      <c r="BL35" s="70"/>
      <c r="BM35" s="53"/>
      <c r="BN35" s="39"/>
      <c r="BO35" s="39"/>
      <c r="BP35" s="63"/>
      <c r="BQ35" s="96"/>
    </row>
    <row r="36" spans="1:69" ht="17.25" customHeight="1">
      <c r="A36" s="7"/>
      <c r="B36" s="27" t="s">
        <v>27</v>
      </c>
      <c r="C36" s="45"/>
      <c r="D36" s="100">
        <f>C37*3/100+C37</f>
        <v>25.75</v>
      </c>
      <c r="E36" s="46"/>
      <c r="F36" s="100">
        <f>D36*10/100+D36</f>
        <v>28.325</v>
      </c>
      <c r="G36" s="110">
        <f>E37*3/100+E37</f>
        <v>32.96</v>
      </c>
      <c r="H36" s="100">
        <v>34.3</v>
      </c>
      <c r="I36" s="110">
        <f>G36*10/100+G36</f>
        <v>36.256</v>
      </c>
      <c r="J36" s="111">
        <f>+H36*0.05+H36</f>
        <v>36.015</v>
      </c>
      <c r="K36" s="103">
        <v>43.9</v>
      </c>
      <c r="L36" s="100">
        <f>+J36*0.03+J36</f>
        <v>37.09545</v>
      </c>
      <c r="M36" s="103">
        <f>+K36*0.05+K36</f>
        <v>46.095</v>
      </c>
      <c r="N36" s="100">
        <f>+L36*0.08+L36</f>
        <v>40.063086</v>
      </c>
      <c r="O36" s="110">
        <f>+M36*0.03+M36</f>
        <v>47.47785</v>
      </c>
      <c r="P36" s="100">
        <f>+N36*0.05+N36</f>
        <v>42.0662403</v>
      </c>
      <c r="Q36" s="110">
        <f>+O36*0.08+O36</f>
        <v>51.276078</v>
      </c>
      <c r="R36" s="100">
        <f>+P36*0.08+P36</f>
        <v>45.431539523999994</v>
      </c>
      <c r="S36" s="110">
        <f>+Q36*0.05+Q36</f>
        <v>53.839881899999995</v>
      </c>
      <c r="T36" s="100">
        <f>+R36*0.08+R36</f>
        <v>49.066062685919995</v>
      </c>
      <c r="U36" s="123">
        <f>+S36*0.08+S36</f>
        <v>58.147072451999996</v>
      </c>
      <c r="V36" s="103">
        <f>+T36*0.08+T36</f>
        <v>52.9913477007936</v>
      </c>
      <c r="W36" s="110">
        <f>+U36*0.08+U36</f>
        <v>62.798838248159996</v>
      </c>
      <c r="X36" s="103">
        <f>+V36*0.04+V36</f>
        <v>55.11100160882534</v>
      </c>
      <c r="Y36" s="103">
        <f>+W36*0.08+W36</f>
        <v>67.8227453080128</v>
      </c>
      <c r="Z36" s="103">
        <f>+Y36*0.04+Y36</f>
        <v>70.53565512033332</v>
      </c>
      <c r="AA36" s="103">
        <f>+X36*0.2+X36</f>
        <v>66.13320193059042</v>
      </c>
      <c r="AB36" s="76"/>
      <c r="AC36" s="114">
        <f>AB37*10/100+AB37</f>
        <v>117.7</v>
      </c>
      <c r="AD36" s="114">
        <v>198</v>
      </c>
      <c r="AE36" s="114">
        <f>+AD36*0.05+AD36</f>
        <v>207.9</v>
      </c>
      <c r="AF36" s="106">
        <f>+AE36*0.03+AE36</f>
        <v>214.137</v>
      </c>
      <c r="AG36" s="106">
        <f>+AF36*0.08+AF36</f>
        <v>231.26796000000002</v>
      </c>
      <c r="AH36" s="106">
        <f>+AG36*0.05+AG36</f>
        <v>242.83135800000002</v>
      </c>
      <c r="AI36" s="106">
        <f>+AH36*0.08+AH36</f>
        <v>262.25786664000003</v>
      </c>
      <c r="AJ36" s="106">
        <f>+AI36*0.08+AI36</f>
        <v>283.23849597120005</v>
      </c>
      <c r="AK36" s="54"/>
      <c r="AL36" s="111">
        <f>AK37*3/100+AK37</f>
        <v>31.209</v>
      </c>
      <c r="AM36" s="43"/>
      <c r="AN36" s="111">
        <f>AL36*10/100+AL36</f>
        <v>34.3299</v>
      </c>
      <c r="AO36" s="103">
        <f>AM37*3/100+AM37</f>
        <v>27.81</v>
      </c>
      <c r="AP36" s="44"/>
      <c r="AQ36" s="111">
        <v>39.65</v>
      </c>
      <c r="AR36" s="122">
        <f>AO36*10/100+AO36</f>
        <v>30.590999999999998</v>
      </c>
      <c r="AS36" s="114">
        <f>AP37*3/100+AP37</f>
        <v>39.14</v>
      </c>
      <c r="AT36" s="100">
        <f>+AQ36*0.03+AQ36</f>
        <v>40.8395</v>
      </c>
      <c r="AU36" s="122">
        <f>AR36*10/100+AR36</f>
        <v>33.650099999999995</v>
      </c>
      <c r="AV36" s="114">
        <f>AS36*10/100+AS36</f>
        <v>43.054</v>
      </c>
      <c r="AW36" s="100">
        <f>+AT36*0.08+AT36</f>
        <v>44.10666</v>
      </c>
      <c r="AX36" s="118">
        <f>+AU36*0.03+AU36</f>
        <v>34.659603</v>
      </c>
      <c r="AY36" s="100">
        <f>+AW36*0.05+AW36</f>
        <v>46.311993</v>
      </c>
      <c r="AZ36" s="118">
        <f>+AX36*0.08+AX36</f>
        <v>37.432371239999995</v>
      </c>
      <c r="BA36" s="114">
        <v>48.78</v>
      </c>
      <c r="BB36" s="100">
        <f>+AY36*0.08+AY36</f>
        <v>50.016952440000004</v>
      </c>
      <c r="BC36" s="118">
        <f>+AZ36*0.05+AZ36</f>
        <v>39.303989802</v>
      </c>
      <c r="BD36" s="100">
        <f>+BA36*0.08+BA36</f>
        <v>52.6824</v>
      </c>
      <c r="BE36" s="103">
        <f>+AJ36*0.08+AJ36</f>
        <v>305.89757564889607</v>
      </c>
      <c r="BF36" s="110">
        <f>+BB36*0.08+BB36</f>
        <v>54.01830863520001</v>
      </c>
      <c r="BG36" s="118">
        <f>+BC36*0.08+BC36</f>
        <v>42.448308986159994</v>
      </c>
      <c r="BH36" s="100">
        <f>+BD36*0.05+BD36</f>
        <v>55.316520000000004</v>
      </c>
      <c r="BI36" s="104">
        <f>+BE36*0.04+BE36</f>
        <v>318.1334786748519</v>
      </c>
      <c r="BJ36" s="104">
        <f>+BF36*0.08+BF36</f>
        <v>58.33977332601601</v>
      </c>
      <c r="BK36" s="103"/>
      <c r="BL36" s="116"/>
      <c r="BM36" s="101">
        <f>+BJ36*0.04+BJ36</f>
        <v>60.67336425905665</v>
      </c>
      <c r="BN36" s="104">
        <f>+BL36*0.08+BL36</f>
        <v>0</v>
      </c>
      <c r="BO36" s="103">
        <f>+BN36*0.04+BN36</f>
        <v>0</v>
      </c>
      <c r="BP36" s="116"/>
      <c r="BQ36" s="95" t="s">
        <v>0</v>
      </c>
    </row>
    <row r="37" spans="1:69" ht="12" customHeight="1">
      <c r="A37" s="7"/>
      <c r="B37" s="3"/>
      <c r="C37" s="28">
        <v>25</v>
      </c>
      <c r="D37" s="101"/>
      <c r="E37" s="29">
        <v>32</v>
      </c>
      <c r="F37" s="101"/>
      <c r="G37" s="104"/>
      <c r="H37" s="101"/>
      <c r="I37" s="104"/>
      <c r="J37" s="101"/>
      <c r="K37" s="104"/>
      <c r="L37" s="101"/>
      <c r="M37" s="104"/>
      <c r="N37" s="101"/>
      <c r="O37" s="104"/>
      <c r="P37" s="101"/>
      <c r="Q37" s="104"/>
      <c r="R37" s="101"/>
      <c r="S37" s="104"/>
      <c r="T37" s="101"/>
      <c r="U37" s="116"/>
      <c r="V37" s="104"/>
      <c r="W37" s="104"/>
      <c r="X37" s="104"/>
      <c r="Y37" s="104"/>
      <c r="Z37" s="104"/>
      <c r="AA37" s="104"/>
      <c r="AB37" s="67">
        <v>107</v>
      </c>
      <c r="AC37" s="107"/>
      <c r="AD37" s="107"/>
      <c r="AE37" s="107"/>
      <c r="AF37" s="107"/>
      <c r="AG37" s="107"/>
      <c r="AH37" s="107"/>
      <c r="AI37" s="107"/>
      <c r="AJ37" s="107"/>
      <c r="AK37" s="28">
        <v>30.3</v>
      </c>
      <c r="AL37" s="101"/>
      <c r="AM37" s="29">
        <v>27</v>
      </c>
      <c r="AN37" s="101"/>
      <c r="AO37" s="104"/>
      <c r="AP37" s="30">
        <v>38</v>
      </c>
      <c r="AQ37" s="101"/>
      <c r="AR37" s="119"/>
      <c r="AS37" s="107"/>
      <c r="AT37" s="101"/>
      <c r="AU37" s="119"/>
      <c r="AV37" s="107"/>
      <c r="AW37" s="101"/>
      <c r="AX37" s="119"/>
      <c r="AY37" s="101"/>
      <c r="AZ37" s="119"/>
      <c r="BA37" s="107"/>
      <c r="BB37" s="101"/>
      <c r="BC37" s="119"/>
      <c r="BD37" s="101"/>
      <c r="BE37" s="104"/>
      <c r="BF37" s="104"/>
      <c r="BG37" s="119"/>
      <c r="BH37" s="101"/>
      <c r="BI37" s="104"/>
      <c r="BJ37" s="104"/>
      <c r="BK37" s="104"/>
      <c r="BL37" s="116"/>
      <c r="BM37" s="101"/>
      <c r="BN37" s="104"/>
      <c r="BO37" s="104"/>
      <c r="BP37" s="116"/>
      <c r="BQ37" s="95" t="s">
        <v>1</v>
      </c>
    </row>
    <row r="38" spans="1:69" ht="0.75" customHeight="1" thickBot="1">
      <c r="A38" s="8"/>
      <c r="B38" s="16"/>
      <c r="C38" s="38"/>
      <c r="D38" s="109"/>
      <c r="E38" s="39"/>
      <c r="F38" s="109"/>
      <c r="G38" s="105"/>
      <c r="H38" s="109"/>
      <c r="I38" s="105"/>
      <c r="J38" s="101"/>
      <c r="K38" s="104"/>
      <c r="L38" s="109"/>
      <c r="M38" s="104"/>
      <c r="N38" s="109"/>
      <c r="O38" s="105"/>
      <c r="P38" s="109"/>
      <c r="Q38" s="105"/>
      <c r="R38" s="109"/>
      <c r="S38" s="105"/>
      <c r="T38" s="109"/>
      <c r="U38" s="117"/>
      <c r="V38" s="105"/>
      <c r="W38" s="105"/>
      <c r="X38" s="105"/>
      <c r="Y38" s="105"/>
      <c r="Z38" s="105"/>
      <c r="AA38" s="105"/>
      <c r="AB38" s="67"/>
      <c r="AC38" s="107"/>
      <c r="AD38" s="107"/>
      <c r="AE38" s="107"/>
      <c r="AF38" s="108"/>
      <c r="AG38" s="108"/>
      <c r="AH38" s="108"/>
      <c r="AI38" s="108"/>
      <c r="AJ38" s="108"/>
      <c r="AK38" s="28"/>
      <c r="AL38" s="101"/>
      <c r="AM38" s="29"/>
      <c r="AN38" s="101"/>
      <c r="AO38" s="104"/>
      <c r="AP38" s="30"/>
      <c r="AQ38" s="101"/>
      <c r="AR38" s="119"/>
      <c r="AS38" s="107"/>
      <c r="AT38" s="109"/>
      <c r="AU38" s="119"/>
      <c r="AV38" s="107"/>
      <c r="AW38" s="109"/>
      <c r="AX38" s="120"/>
      <c r="AY38" s="109"/>
      <c r="AZ38" s="120"/>
      <c r="BA38" s="107"/>
      <c r="BB38" s="109"/>
      <c r="BC38" s="120"/>
      <c r="BD38" s="109"/>
      <c r="BE38" s="105"/>
      <c r="BF38" s="105"/>
      <c r="BG38" s="120"/>
      <c r="BH38" s="102"/>
      <c r="BI38" s="105"/>
      <c r="BJ38" s="105"/>
      <c r="BK38" s="105"/>
      <c r="BL38" s="117"/>
      <c r="BM38" s="109"/>
      <c r="BN38" s="105"/>
      <c r="BO38" s="105"/>
      <c r="BP38" s="117"/>
      <c r="BQ38" s="97"/>
    </row>
    <row r="39" spans="1:69" ht="1.5" customHeight="1" thickBot="1">
      <c r="A39" s="9"/>
      <c r="B39" s="17"/>
      <c r="C39" s="47"/>
      <c r="D39" s="53"/>
      <c r="E39" s="48"/>
      <c r="F39" s="53"/>
      <c r="G39" s="39"/>
      <c r="H39" s="53"/>
      <c r="I39" s="39"/>
      <c r="J39" s="53"/>
      <c r="K39" s="39"/>
      <c r="L39" s="53"/>
      <c r="M39" s="39"/>
      <c r="N39" s="53"/>
      <c r="O39" s="39"/>
      <c r="P39" s="53"/>
      <c r="Q39" s="39"/>
      <c r="R39" s="53"/>
      <c r="S39" s="39"/>
      <c r="T39" s="53"/>
      <c r="U39" s="70"/>
      <c r="V39" s="39"/>
      <c r="W39" s="39"/>
      <c r="X39" s="39"/>
      <c r="Y39" s="39"/>
      <c r="Z39" s="39"/>
      <c r="AA39" s="39"/>
      <c r="AB39" s="80"/>
      <c r="AC39" s="49"/>
      <c r="AD39" s="49"/>
      <c r="AE39" s="49"/>
      <c r="AF39" s="49"/>
      <c r="AG39" s="49"/>
      <c r="AH39" s="49"/>
      <c r="AI39" s="49"/>
      <c r="AJ39" s="49"/>
      <c r="AK39" s="50"/>
      <c r="AL39" s="50"/>
      <c r="AM39" s="51"/>
      <c r="AN39" s="50"/>
      <c r="AO39" s="51"/>
      <c r="AP39" s="52"/>
      <c r="AQ39" s="50"/>
      <c r="AR39" s="51"/>
      <c r="AS39" s="52"/>
      <c r="AT39" s="50"/>
      <c r="AU39" s="51"/>
      <c r="AV39" s="52"/>
      <c r="AW39" s="53"/>
      <c r="AX39" s="51"/>
      <c r="AY39" s="53"/>
      <c r="AZ39" s="51"/>
      <c r="BA39" s="52"/>
      <c r="BB39" s="53"/>
      <c r="BC39" s="51"/>
      <c r="BD39" s="52"/>
      <c r="BE39" s="49"/>
      <c r="BF39" s="68"/>
      <c r="BG39" s="51"/>
      <c r="BH39" s="79"/>
      <c r="BI39" s="49"/>
      <c r="BJ39" s="39"/>
      <c r="BK39" s="49"/>
      <c r="BL39" s="89"/>
      <c r="BM39" s="92"/>
      <c r="BN39" s="51"/>
      <c r="BO39" s="51"/>
      <c r="BP39" s="52"/>
      <c r="BQ39" s="60"/>
    </row>
    <row r="40" spans="1:69" ht="3" customHeight="1" hidden="1" thickBo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5"/>
      <c r="AQ40" s="10"/>
      <c r="AR40" s="10"/>
      <c r="AS40" s="5"/>
      <c r="AT40" s="10"/>
      <c r="AU40" s="10"/>
      <c r="AV40" s="5"/>
      <c r="AW40" s="10"/>
      <c r="AX40" s="10"/>
      <c r="AY40" s="10"/>
      <c r="AZ40" s="10"/>
      <c r="BA40" s="5"/>
      <c r="BB40" s="10"/>
      <c r="BC40" s="10"/>
      <c r="BD40" s="5"/>
      <c r="BE40" s="10"/>
      <c r="BF40" s="10"/>
      <c r="BG40" s="10"/>
      <c r="BH40" s="5"/>
      <c r="BI40" s="10"/>
      <c r="BJ40" s="10"/>
      <c r="BK40" s="10"/>
      <c r="BL40" s="10"/>
      <c r="BM40" s="10"/>
      <c r="BN40" s="10"/>
      <c r="BO40" s="10"/>
      <c r="BP40" s="5"/>
      <c r="BQ40" s="59"/>
    </row>
    <row r="41" spans="1:69" ht="0.75" customHeight="1">
      <c r="A41" s="124" t="s">
        <v>14</v>
      </c>
      <c r="B41" s="12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2"/>
      <c r="AQ41" s="18"/>
      <c r="AR41" s="18"/>
      <c r="AS41" s="12"/>
      <c r="AT41" s="18"/>
      <c r="AU41" s="18"/>
      <c r="AV41" s="12"/>
      <c r="AW41" s="18"/>
      <c r="AX41" s="18"/>
      <c r="AY41" s="18"/>
      <c r="AZ41" s="18"/>
      <c r="BA41" s="12"/>
      <c r="BB41" s="18"/>
      <c r="BC41" s="18"/>
      <c r="BD41" s="12"/>
      <c r="BE41" s="18"/>
      <c r="BF41" s="18"/>
      <c r="BG41" s="18"/>
      <c r="BH41" s="12"/>
      <c r="BI41" s="18"/>
      <c r="BJ41" s="18"/>
      <c r="BK41" s="18"/>
      <c r="BL41" s="18"/>
      <c r="BM41" s="18"/>
      <c r="BN41" s="18"/>
      <c r="BO41" s="18"/>
      <c r="BP41" s="12"/>
      <c r="BQ41" s="13"/>
    </row>
    <row r="42" spans="1:69" ht="3" customHeight="1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4"/>
      <c r="AQ42" s="82"/>
      <c r="AR42" s="82"/>
      <c r="AS42" s="84"/>
      <c r="AT42" s="82"/>
      <c r="AU42" s="82"/>
      <c r="AV42" s="84"/>
      <c r="AW42" s="82"/>
      <c r="AX42" s="82"/>
      <c r="AY42" s="82"/>
      <c r="AZ42" s="82"/>
      <c r="BA42" s="84"/>
      <c r="BB42" s="82"/>
      <c r="BC42" s="82"/>
      <c r="BD42" s="84"/>
      <c r="BE42" s="82"/>
      <c r="BF42" s="82"/>
      <c r="BG42" s="82"/>
      <c r="BH42" s="84"/>
      <c r="BI42" s="82"/>
      <c r="BJ42" s="82"/>
      <c r="BK42" s="82"/>
      <c r="BL42" s="82"/>
      <c r="BM42" s="82"/>
      <c r="BN42" s="82"/>
      <c r="BO42" s="82"/>
      <c r="BP42" s="84"/>
      <c r="BQ42" s="83"/>
    </row>
    <row r="43" spans="1:69" ht="21" customHeight="1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1"/>
      <c r="AQ43" s="2"/>
      <c r="AR43" s="2"/>
      <c r="AS43" s="1"/>
      <c r="AT43" s="2"/>
      <c r="AU43" s="2"/>
      <c r="AV43" s="1"/>
      <c r="AW43" s="2"/>
      <c r="AX43" s="2"/>
      <c r="AY43" s="2"/>
      <c r="AZ43" s="2"/>
      <c r="BA43" s="1"/>
      <c r="BB43" s="2"/>
      <c r="BC43" s="2"/>
      <c r="BD43" s="1"/>
      <c r="BE43" s="2"/>
      <c r="BF43" s="2"/>
      <c r="BG43" s="2"/>
      <c r="BH43" s="1"/>
      <c r="BI43" s="2"/>
      <c r="BJ43" s="2"/>
      <c r="BK43" s="2"/>
      <c r="BL43" s="2"/>
      <c r="BM43" s="2"/>
      <c r="BN43" s="2"/>
      <c r="BO43" s="2"/>
      <c r="BP43" s="1"/>
      <c r="BQ43" s="1"/>
    </row>
  </sheetData>
  <sheetProtection/>
  <mergeCells count="539">
    <mergeCell ref="BK30:BK32"/>
    <mergeCell ref="BK33:BK35"/>
    <mergeCell ref="BK36:BK38"/>
    <mergeCell ref="BK6:BK8"/>
    <mergeCell ref="BK9:BK11"/>
    <mergeCell ref="BK12:BK14"/>
    <mergeCell ref="BK15:BK17"/>
    <mergeCell ref="BK18:BK20"/>
    <mergeCell ref="BK21:BK23"/>
    <mergeCell ref="D24:D26"/>
    <mergeCell ref="V24:V26"/>
    <mergeCell ref="Q24:Q26"/>
    <mergeCell ref="P24:P26"/>
    <mergeCell ref="I24:I26"/>
    <mergeCell ref="G24:G26"/>
    <mergeCell ref="F24:F26"/>
    <mergeCell ref="O24:O26"/>
    <mergeCell ref="N24:N26"/>
    <mergeCell ref="U24:U26"/>
    <mergeCell ref="BC6:BC8"/>
    <mergeCell ref="F27:F29"/>
    <mergeCell ref="AJ24:AJ26"/>
    <mergeCell ref="AI24:AI26"/>
    <mergeCell ref="AG24:AG26"/>
    <mergeCell ref="AF24:AF26"/>
    <mergeCell ref="AE24:AE26"/>
    <mergeCell ref="AD24:AD26"/>
    <mergeCell ref="X24:X26"/>
    <mergeCell ref="X27:X29"/>
    <mergeCell ref="F30:F32"/>
    <mergeCell ref="AJ27:AJ29"/>
    <mergeCell ref="AI27:AI29"/>
    <mergeCell ref="AF27:AF29"/>
    <mergeCell ref="AA27:AA29"/>
    <mergeCell ref="V27:V29"/>
    <mergeCell ref="R27:R29"/>
    <mergeCell ref="N27:N29"/>
    <mergeCell ref="L27:L29"/>
    <mergeCell ref="J27:J29"/>
    <mergeCell ref="N30:N32"/>
    <mergeCell ref="L30:L32"/>
    <mergeCell ref="J30:J32"/>
    <mergeCell ref="AE30:AE32"/>
    <mergeCell ref="AG30:AG32"/>
    <mergeCell ref="R30:R32"/>
    <mergeCell ref="X30:X32"/>
    <mergeCell ref="P30:P32"/>
    <mergeCell ref="F33:F35"/>
    <mergeCell ref="AI33:AI35"/>
    <mergeCell ref="AF33:AF35"/>
    <mergeCell ref="V33:V35"/>
    <mergeCell ref="Q33:Q35"/>
    <mergeCell ref="O33:O35"/>
    <mergeCell ref="L33:L35"/>
    <mergeCell ref="J33:J35"/>
    <mergeCell ref="AG33:AG35"/>
    <mergeCell ref="AE33:AE35"/>
    <mergeCell ref="BG9:BG11"/>
    <mergeCell ref="BD9:BD11"/>
    <mergeCell ref="BC9:BC11"/>
    <mergeCell ref="AL9:AL11"/>
    <mergeCell ref="BG6:BG8"/>
    <mergeCell ref="BD6:BD8"/>
    <mergeCell ref="AV9:AV11"/>
    <mergeCell ref="AS9:AS11"/>
    <mergeCell ref="AR9:AR11"/>
    <mergeCell ref="AV6:AV8"/>
    <mergeCell ref="BG12:BG14"/>
    <mergeCell ref="BD12:BD14"/>
    <mergeCell ref="BC12:BC14"/>
    <mergeCell ref="AL12:AL14"/>
    <mergeCell ref="AB12:AB14"/>
    <mergeCell ref="AA12:AA14"/>
    <mergeCell ref="AT12:AT14"/>
    <mergeCell ref="AE12:AE14"/>
    <mergeCell ref="AI12:AI14"/>
    <mergeCell ref="AS12:AS14"/>
    <mergeCell ref="BG18:BG20"/>
    <mergeCell ref="BD18:BD20"/>
    <mergeCell ref="BC18:BC20"/>
    <mergeCell ref="AY18:AY20"/>
    <mergeCell ref="AA18:AA20"/>
    <mergeCell ref="BG15:BG17"/>
    <mergeCell ref="BD15:BD17"/>
    <mergeCell ref="BC15:BC17"/>
    <mergeCell ref="AL15:AL17"/>
    <mergeCell ref="AB15:AB17"/>
    <mergeCell ref="BG21:BG23"/>
    <mergeCell ref="BD21:BD23"/>
    <mergeCell ref="BC21:BC23"/>
    <mergeCell ref="AY21:AY23"/>
    <mergeCell ref="AO21:AO23"/>
    <mergeCell ref="AN21:AN23"/>
    <mergeCell ref="AW21:AW23"/>
    <mergeCell ref="BA21:BA23"/>
    <mergeCell ref="AU21:AU23"/>
    <mergeCell ref="AQ21:AQ23"/>
    <mergeCell ref="AJ30:AJ32"/>
    <mergeCell ref="AI30:AI32"/>
    <mergeCell ref="AF30:AF32"/>
    <mergeCell ref="AH30:AH32"/>
    <mergeCell ref="AD27:AD29"/>
    <mergeCell ref="AE27:AE29"/>
    <mergeCell ref="AB30:AB32"/>
    <mergeCell ref="BI36:BI38"/>
    <mergeCell ref="BM6:BM8"/>
    <mergeCell ref="BM9:BM11"/>
    <mergeCell ref="BM12:BM14"/>
    <mergeCell ref="BM15:BM17"/>
    <mergeCell ref="AS36:AS38"/>
    <mergeCell ref="BA36:BA38"/>
    <mergeCell ref="AV36:AV38"/>
    <mergeCell ref="AT36:AT38"/>
    <mergeCell ref="BH36:BH38"/>
    <mergeCell ref="BL6:BL8"/>
    <mergeCell ref="BO21:BO23"/>
    <mergeCell ref="BN21:BN23"/>
    <mergeCell ref="BN6:BN8"/>
    <mergeCell ref="BO36:BO38"/>
    <mergeCell ref="BM36:BM38"/>
    <mergeCell ref="BN36:BN38"/>
    <mergeCell ref="BO6:BO8"/>
    <mergeCell ref="BO9:BO11"/>
    <mergeCell ref="BO12:BO14"/>
    <mergeCell ref="BI6:BI8"/>
    <mergeCell ref="BI9:BI11"/>
    <mergeCell ref="BI12:BI14"/>
    <mergeCell ref="BI15:BI17"/>
    <mergeCell ref="BI21:BI23"/>
    <mergeCell ref="BJ6:BJ8"/>
    <mergeCell ref="BI18:BI20"/>
    <mergeCell ref="Z18:Z20"/>
    <mergeCell ref="BI24:BI26"/>
    <mergeCell ref="BI27:BI29"/>
    <mergeCell ref="BI30:BI32"/>
    <mergeCell ref="BI33:BI35"/>
    <mergeCell ref="AL21:AL23"/>
    <mergeCell ref="AD33:AD35"/>
    <mergeCell ref="AG27:AG29"/>
    <mergeCell ref="AC27:AC29"/>
    <mergeCell ref="AB27:AB29"/>
    <mergeCell ref="AV12:AV14"/>
    <mergeCell ref="AV15:AV17"/>
    <mergeCell ref="AR15:AR17"/>
    <mergeCell ref="AY12:AY14"/>
    <mergeCell ref="BB15:BB17"/>
    <mergeCell ref="AU12:AU14"/>
    <mergeCell ref="AU15:AU17"/>
    <mergeCell ref="Y36:Y38"/>
    <mergeCell ref="X36:X38"/>
    <mergeCell ref="Z24:Z26"/>
    <mergeCell ref="Z33:Z35"/>
    <mergeCell ref="Z36:Z38"/>
    <mergeCell ref="X15:X17"/>
    <mergeCell ref="X18:X20"/>
    <mergeCell ref="X33:X35"/>
    <mergeCell ref="Y24:Y26"/>
    <mergeCell ref="Y33:Y35"/>
    <mergeCell ref="BG36:BG38"/>
    <mergeCell ref="BL21:BL23"/>
    <mergeCell ref="Z21:Z23"/>
    <mergeCell ref="Z6:Z8"/>
    <mergeCell ref="Z9:Z11"/>
    <mergeCell ref="Z12:Z14"/>
    <mergeCell ref="BJ9:BJ11"/>
    <mergeCell ref="BJ12:BJ14"/>
    <mergeCell ref="BJ15:BJ17"/>
    <mergeCell ref="AA24:AA26"/>
    <mergeCell ref="BL36:BL38"/>
    <mergeCell ref="BM18:BM20"/>
    <mergeCell ref="BM21:BM23"/>
    <mergeCell ref="BO15:BO17"/>
    <mergeCell ref="BO18:BO20"/>
    <mergeCell ref="BJ36:BJ38"/>
    <mergeCell ref="BJ18:BJ20"/>
    <mergeCell ref="BJ21:BJ23"/>
    <mergeCell ref="BK24:BK26"/>
    <mergeCell ref="BK27:BK29"/>
    <mergeCell ref="BP21:BP23"/>
    <mergeCell ref="BN9:BN11"/>
    <mergeCell ref="BN12:BN14"/>
    <mergeCell ref="BN15:BN17"/>
    <mergeCell ref="BN18:BN20"/>
    <mergeCell ref="BP36:BP38"/>
    <mergeCell ref="BP6:BP8"/>
    <mergeCell ref="BP9:BP11"/>
    <mergeCell ref="BP12:BP14"/>
    <mergeCell ref="BP15:BP17"/>
    <mergeCell ref="BP18:BP20"/>
    <mergeCell ref="BA6:BA8"/>
    <mergeCell ref="BA9:BA11"/>
    <mergeCell ref="BB6:BB8"/>
    <mergeCell ref="BB9:BB11"/>
    <mergeCell ref="BB12:BB14"/>
    <mergeCell ref="AZ18:AZ20"/>
    <mergeCell ref="AZ21:AZ23"/>
    <mergeCell ref="AR21:AR23"/>
    <mergeCell ref="AR36:AR38"/>
    <mergeCell ref="AU36:AU38"/>
    <mergeCell ref="AX21:AX23"/>
    <mergeCell ref="AY36:AY38"/>
    <mergeCell ref="AB24:AB26"/>
    <mergeCell ref="AI21:AI23"/>
    <mergeCell ref="AI36:AI38"/>
    <mergeCell ref="AO36:AO38"/>
    <mergeCell ref="BE27:BE29"/>
    <mergeCell ref="BE30:BE32"/>
    <mergeCell ref="BB36:BB38"/>
    <mergeCell ref="BD36:BD38"/>
    <mergeCell ref="BC36:BC38"/>
    <mergeCell ref="N18:N20"/>
    <mergeCell ref="AG36:AG38"/>
    <mergeCell ref="AF36:AF38"/>
    <mergeCell ref="AE36:AE38"/>
    <mergeCell ref="R21:R23"/>
    <mergeCell ref="R24:R26"/>
    <mergeCell ref="AC33:AC35"/>
    <mergeCell ref="U36:U38"/>
    <mergeCell ref="W24:W26"/>
    <mergeCell ref="AD36:AD38"/>
    <mergeCell ref="S21:S23"/>
    <mergeCell ref="S24:S26"/>
    <mergeCell ref="AF21:AF23"/>
    <mergeCell ref="X21:X23"/>
    <mergeCell ref="A41:B41"/>
    <mergeCell ref="H33:H35"/>
    <mergeCell ref="I21:I23"/>
    <mergeCell ref="AA21:AA23"/>
    <mergeCell ref="Y21:Y23"/>
    <mergeCell ref="AC24:AC26"/>
    <mergeCell ref="AJ6:AJ8"/>
    <mergeCell ref="AJ15:AJ17"/>
    <mergeCell ref="AA6:AA8"/>
    <mergeCell ref="AA9:AA11"/>
    <mergeCell ref="AB9:AB11"/>
    <mergeCell ref="AE15:AE17"/>
    <mergeCell ref="AI6:AI8"/>
    <mergeCell ref="AI9:AI11"/>
    <mergeCell ref="AA15:AA17"/>
    <mergeCell ref="AE6:AE8"/>
    <mergeCell ref="K24:K26"/>
    <mergeCell ref="H27:H29"/>
    <mergeCell ref="H30:H32"/>
    <mergeCell ref="G33:G35"/>
    <mergeCell ref="K12:K14"/>
    <mergeCell ref="J15:J17"/>
    <mergeCell ref="H12:H14"/>
    <mergeCell ref="I15:I17"/>
    <mergeCell ref="I18:I20"/>
    <mergeCell ref="F6:F8"/>
    <mergeCell ref="F9:F11"/>
    <mergeCell ref="F12:F14"/>
    <mergeCell ref="F15:F17"/>
    <mergeCell ref="H15:H17"/>
    <mergeCell ref="I12:I14"/>
    <mergeCell ref="H9:H11"/>
    <mergeCell ref="G9:G11"/>
    <mergeCell ref="G12:G14"/>
    <mergeCell ref="F21:F23"/>
    <mergeCell ref="H24:H26"/>
    <mergeCell ref="H21:H23"/>
    <mergeCell ref="G18:G20"/>
    <mergeCell ref="J24:J26"/>
    <mergeCell ref="P21:P23"/>
    <mergeCell ref="G21:G23"/>
    <mergeCell ref="J21:J23"/>
    <mergeCell ref="H18:H20"/>
    <mergeCell ref="J18:J20"/>
    <mergeCell ref="D18:D20"/>
    <mergeCell ref="D6:D8"/>
    <mergeCell ref="AB6:AB8"/>
    <mergeCell ref="AC6:AC8"/>
    <mergeCell ref="AD6:AD8"/>
    <mergeCell ref="J6:J8"/>
    <mergeCell ref="M6:M8"/>
    <mergeCell ref="D9:D11"/>
    <mergeCell ref="D12:D14"/>
    <mergeCell ref="F18:F20"/>
    <mergeCell ref="AR6:AR8"/>
    <mergeCell ref="AL18:AL20"/>
    <mergeCell ref="AQ6:AQ8"/>
    <mergeCell ref="AN6:AN8"/>
    <mergeCell ref="AO9:AO11"/>
    <mergeCell ref="AQ9:AQ11"/>
    <mergeCell ref="AR12:AR14"/>
    <mergeCell ref="AU6:AU8"/>
    <mergeCell ref="AU9:AU11"/>
    <mergeCell ref="D21:D23"/>
    <mergeCell ref="AJ9:AJ11"/>
    <mergeCell ref="A1:B2"/>
    <mergeCell ref="G15:G17"/>
    <mergeCell ref="G6:G8"/>
    <mergeCell ref="D15:D17"/>
    <mergeCell ref="H6:H8"/>
    <mergeCell ref="AC9:AC11"/>
    <mergeCell ref="H36:H38"/>
    <mergeCell ref="F36:F38"/>
    <mergeCell ref="G36:G38"/>
    <mergeCell ref="D36:D38"/>
    <mergeCell ref="AA33:AA35"/>
    <mergeCell ref="L36:L38"/>
    <mergeCell ref="R36:R38"/>
    <mergeCell ref="N36:N38"/>
    <mergeCell ref="I36:I38"/>
    <mergeCell ref="K36:K38"/>
    <mergeCell ref="D27:D29"/>
    <mergeCell ref="D30:D32"/>
    <mergeCell ref="D33:D35"/>
    <mergeCell ref="AA30:AA32"/>
    <mergeCell ref="AD12:AD14"/>
    <mergeCell ref="AD15:AD17"/>
    <mergeCell ref="AD21:AD23"/>
    <mergeCell ref="AD30:AD32"/>
    <mergeCell ref="AC30:AC32"/>
    <mergeCell ref="M12:M14"/>
    <mergeCell ref="AR18:AR20"/>
    <mergeCell ref="AQ18:AQ20"/>
    <mergeCell ref="K15:K17"/>
    <mergeCell ref="K18:K20"/>
    <mergeCell ref="K21:K23"/>
    <mergeCell ref="M15:M17"/>
    <mergeCell ref="AC12:AC14"/>
    <mergeCell ref="AN12:AN14"/>
    <mergeCell ref="AO12:AO14"/>
    <mergeCell ref="J12:J14"/>
    <mergeCell ref="J9:J11"/>
    <mergeCell ref="I33:I35"/>
    <mergeCell ref="K6:K8"/>
    <mergeCell ref="K9:K11"/>
    <mergeCell ref="K33:K35"/>
    <mergeCell ref="I6:I8"/>
    <mergeCell ref="I9:I11"/>
    <mergeCell ref="BA12:BA14"/>
    <mergeCell ref="BA15:BA17"/>
    <mergeCell ref="BA18:BA20"/>
    <mergeCell ref="AT6:AT8"/>
    <mergeCell ref="AT9:AT11"/>
    <mergeCell ref="M21:M23"/>
    <mergeCell ref="AL6:AL8"/>
    <mergeCell ref="AN9:AN11"/>
    <mergeCell ref="AE9:AE11"/>
    <mergeCell ref="AI15:AI17"/>
    <mergeCell ref="M33:M35"/>
    <mergeCell ref="M36:M38"/>
    <mergeCell ref="O36:O38"/>
    <mergeCell ref="Q6:Q8"/>
    <mergeCell ref="Q36:Q38"/>
    <mergeCell ref="P9:P11"/>
    <mergeCell ref="N6:N8"/>
    <mergeCell ref="N9:N11"/>
    <mergeCell ref="N12:N14"/>
    <mergeCell ref="N15:N17"/>
    <mergeCell ref="J36:J38"/>
    <mergeCell ref="N21:N23"/>
    <mergeCell ref="U21:U23"/>
    <mergeCell ref="L24:L26"/>
    <mergeCell ref="N33:N35"/>
    <mergeCell ref="AC36:AC38"/>
    <mergeCell ref="P36:P38"/>
    <mergeCell ref="AA36:AA38"/>
    <mergeCell ref="R33:R35"/>
    <mergeCell ref="L6:L8"/>
    <mergeCell ref="L9:L11"/>
    <mergeCell ref="L12:L14"/>
    <mergeCell ref="L15:L17"/>
    <mergeCell ref="L18:L20"/>
    <mergeCell ref="P33:P35"/>
    <mergeCell ref="M9:M11"/>
    <mergeCell ref="L21:L23"/>
    <mergeCell ref="O18:O20"/>
    <mergeCell ref="O21:O23"/>
    <mergeCell ref="AX18:AX20"/>
    <mergeCell ref="AW12:AW14"/>
    <mergeCell ref="AW15:AW17"/>
    <mergeCell ref="AW18:AW20"/>
    <mergeCell ref="AG12:AG14"/>
    <mergeCell ref="AC15:AC17"/>
    <mergeCell ref="AS15:AS17"/>
    <mergeCell ref="AJ12:AJ14"/>
    <mergeCell ref="AN18:AN20"/>
    <mergeCell ref="AF15:AF17"/>
    <mergeCell ref="AG6:AG8"/>
    <mergeCell ref="AG9:AG11"/>
    <mergeCell ref="P18:P20"/>
    <mergeCell ref="R15:R17"/>
    <mergeCell ref="R18:R20"/>
    <mergeCell ref="Q18:Q20"/>
    <mergeCell ref="T9:T11"/>
    <mergeCell ref="Z15:Z17"/>
    <mergeCell ref="Q12:Q14"/>
    <mergeCell ref="U12:U14"/>
    <mergeCell ref="O6:O8"/>
    <mergeCell ref="R6:R8"/>
    <mergeCell ref="R9:R11"/>
    <mergeCell ref="R12:R14"/>
    <mergeCell ref="S9:S11"/>
    <mergeCell ref="U18:U20"/>
    <mergeCell ref="T6:T8"/>
    <mergeCell ref="P12:P14"/>
    <mergeCell ref="T12:T14"/>
    <mergeCell ref="T15:T17"/>
    <mergeCell ref="AO18:AO20"/>
    <mergeCell ref="AV18:AV20"/>
    <mergeCell ref="AL36:AL38"/>
    <mergeCell ref="AN15:AN17"/>
    <mergeCell ref="AO15:AO17"/>
    <mergeCell ref="AS21:AS23"/>
    <mergeCell ref="AT15:AT17"/>
    <mergeCell ref="AU18:AU20"/>
    <mergeCell ref="Q21:Q23"/>
    <mergeCell ref="S6:S8"/>
    <mergeCell ref="P27:P29"/>
    <mergeCell ref="AE21:AE23"/>
    <mergeCell ref="AC21:AC23"/>
    <mergeCell ref="AB21:AB23"/>
    <mergeCell ref="S15:S17"/>
    <mergeCell ref="S18:S20"/>
    <mergeCell ref="Q15:Q17"/>
    <mergeCell ref="AD9:AD11"/>
    <mergeCell ref="AS6:AS8"/>
    <mergeCell ref="AO6:AO8"/>
    <mergeCell ref="S33:S35"/>
    <mergeCell ref="AZ6:AZ8"/>
    <mergeCell ref="AZ9:AZ11"/>
    <mergeCell ref="AZ12:AZ14"/>
    <mergeCell ref="AZ15:AZ17"/>
    <mergeCell ref="AY6:AY8"/>
    <mergeCell ref="AV21:AV23"/>
    <mergeCell ref="AT21:AT23"/>
    <mergeCell ref="AY9:AY11"/>
    <mergeCell ref="AY15:AY17"/>
    <mergeCell ref="AW6:AW8"/>
    <mergeCell ref="AW9:AW11"/>
    <mergeCell ref="S12:S14"/>
    <mergeCell ref="U6:U8"/>
    <mergeCell ref="U9:U11"/>
    <mergeCell ref="U15:U17"/>
    <mergeCell ref="AX12:AX14"/>
    <mergeCell ref="AX15:AX17"/>
    <mergeCell ref="W21:W23"/>
    <mergeCell ref="AX6:AX8"/>
    <mergeCell ref="O9:O11"/>
    <mergeCell ref="O12:O14"/>
    <mergeCell ref="O15:O17"/>
    <mergeCell ref="Q9:Q11"/>
    <mergeCell ref="P15:P17"/>
    <mergeCell ref="P6:P8"/>
    <mergeCell ref="AG15:AG17"/>
    <mergeCell ref="AQ12:AQ14"/>
    <mergeCell ref="AX9:AX11"/>
    <mergeCell ref="BE24:BE26"/>
    <mergeCell ref="BB21:BB23"/>
    <mergeCell ref="BB18:BB20"/>
    <mergeCell ref="S36:S38"/>
    <mergeCell ref="AH6:AH8"/>
    <mergeCell ref="AH9:AH11"/>
    <mergeCell ref="AH12:AH14"/>
    <mergeCell ref="AH15:AH17"/>
    <mergeCell ref="AH21:AH23"/>
    <mergeCell ref="AF12:AF14"/>
    <mergeCell ref="AZ36:AZ38"/>
    <mergeCell ref="AH24:AH26"/>
    <mergeCell ref="AT18:AT20"/>
    <mergeCell ref="AG21:AG23"/>
    <mergeCell ref="AX36:AX38"/>
    <mergeCell ref="AN36:AN38"/>
    <mergeCell ref="AJ36:AJ38"/>
    <mergeCell ref="AQ36:AQ38"/>
    <mergeCell ref="AQ15:AQ17"/>
    <mergeCell ref="BL9:BL11"/>
    <mergeCell ref="BL12:BL14"/>
    <mergeCell ref="BL15:BL17"/>
    <mergeCell ref="BL18:BL20"/>
    <mergeCell ref="W15:W17"/>
    <mergeCell ref="W18:W20"/>
    <mergeCell ref="BH9:BH11"/>
    <mergeCell ref="BH12:BH14"/>
    <mergeCell ref="BH15:BH17"/>
    <mergeCell ref="BH18:BH20"/>
    <mergeCell ref="AF6:AF8"/>
    <mergeCell ref="BF9:BF11"/>
    <mergeCell ref="BF12:BF14"/>
    <mergeCell ref="BF15:BF17"/>
    <mergeCell ref="BF18:BF20"/>
    <mergeCell ref="BE6:BE8"/>
    <mergeCell ref="BE9:BE11"/>
    <mergeCell ref="BE12:BE14"/>
    <mergeCell ref="BE15:BE17"/>
    <mergeCell ref="AF9:AF11"/>
    <mergeCell ref="T18:T20"/>
    <mergeCell ref="T21:T23"/>
    <mergeCell ref="V15:V17"/>
    <mergeCell ref="U33:U35"/>
    <mergeCell ref="T30:T32"/>
    <mergeCell ref="V18:V20"/>
    <mergeCell ref="V21:V23"/>
    <mergeCell ref="V30:V32"/>
    <mergeCell ref="T24:T26"/>
    <mergeCell ref="T27:T29"/>
    <mergeCell ref="V36:V38"/>
    <mergeCell ref="T33:T35"/>
    <mergeCell ref="W33:W35"/>
    <mergeCell ref="W36:W38"/>
    <mergeCell ref="T36:T38"/>
    <mergeCell ref="BH6:BH8"/>
    <mergeCell ref="Y15:Y17"/>
    <mergeCell ref="Y18:Y20"/>
    <mergeCell ref="BF21:BF23"/>
    <mergeCell ref="W9:W11"/>
    <mergeCell ref="W12:W14"/>
    <mergeCell ref="BF6:BF8"/>
    <mergeCell ref="X12:X14"/>
    <mergeCell ref="AS18:AS20"/>
    <mergeCell ref="AJ21:AJ23"/>
    <mergeCell ref="V12:V14"/>
    <mergeCell ref="Y6:Y8"/>
    <mergeCell ref="Y9:Y11"/>
    <mergeCell ref="Y12:Y14"/>
    <mergeCell ref="W6:W8"/>
    <mergeCell ref="X6:X8"/>
    <mergeCell ref="X9:X11"/>
    <mergeCell ref="V6:V8"/>
    <mergeCell ref="V9:V11"/>
    <mergeCell ref="BH21:BH23"/>
    <mergeCell ref="BE33:BE35"/>
    <mergeCell ref="BE36:BE38"/>
    <mergeCell ref="AH33:AH35"/>
    <mergeCell ref="AH36:AH38"/>
    <mergeCell ref="AW36:AW38"/>
    <mergeCell ref="BF36:BF38"/>
    <mergeCell ref="BE21:BE23"/>
    <mergeCell ref="AJ33:AJ35"/>
    <mergeCell ref="AH27:AH29"/>
  </mergeCells>
  <printOptions/>
  <pageMargins left="0.7086614173228347" right="0.7086614173228347" top="1.6141732283464567" bottom="0.3937007874015748" header="0.4724409448818898" footer="0"/>
  <pageSetup horizontalDpi="200" verticalDpi="200" orientation="portrait" paperSize="9" r:id="rId3"/>
  <headerFooter alignWithMargins="0">
    <oddHeader>&amp;L&amp;G&amp;R&amp;"Verdana,Normal"&amp;6Lista de precios al día &amp;D - Los precios no incluyen IVA
Dr Rebizzo 4838 (1678) Caseros - Buenos Aires - www.hebillasbarth.com.ar
Tel Fax: 4734-8498 / 4750-0758 - ventas@hebillasbarth.com.ar
Pág.&amp;P de &amp;N
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2013-11-01T15:13:29Z</cp:lastPrinted>
  <dcterms:created xsi:type="dcterms:W3CDTF">1996-11-27T10:00:04Z</dcterms:created>
  <dcterms:modified xsi:type="dcterms:W3CDTF">2013-11-12T13:51:08Z</dcterms:modified>
  <cp:category/>
  <cp:version/>
  <cp:contentType/>
  <cp:contentStatus/>
</cp:coreProperties>
</file>